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gnac\Dropbox\ATE - Previamente en común\otro material\transparencia\comparativa A1 II\COMP 2020-2023\"/>
    </mc:Choice>
  </mc:AlternateContent>
  <xr:revisionPtr revIDLastSave="0" documentId="13_ncr:1_{7182222B-75AA-497D-8B10-AA6A6A90CBF2}" xr6:coauthVersionLast="47" xr6:coauthVersionMax="47" xr10:uidLastSave="{00000000-0000-0000-0000-000000000000}"/>
  <bookViews>
    <workbookView xWindow="-120" yWindow="-120" windowWidth="29040" windowHeight="15720" activeTab="1" xr2:uid="{D107BD17-4B52-4648-8D06-DE2ADF1ABEC0}"/>
  </bookViews>
  <sheets>
    <sheet name="Tabla codigos" sheetId="2" r:id="rId1"/>
    <sheet name="Situación administrativ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7" i="1" l="1"/>
  <c r="S76" i="1"/>
  <c r="S75" i="1"/>
  <c r="P75" i="1"/>
  <c r="H75" i="1"/>
  <c r="S74" i="1"/>
  <c r="Q74" i="1"/>
  <c r="P74" i="1"/>
  <c r="S73" i="1"/>
  <c r="R73" i="1"/>
  <c r="P73" i="1"/>
  <c r="E73" i="1"/>
  <c r="AB72" i="1"/>
  <c r="S72" i="1"/>
  <c r="P72" i="1"/>
  <c r="H72" i="1"/>
  <c r="AE71" i="1"/>
  <c r="S71" i="1"/>
  <c r="Q71" i="1"/>
  <c r="C71" i="1"/>
  <c r="T70" i="1"/>
  <c r="S70" i="1"/>
  <c r="F70" i="1"/>
  <c r="AC69" i="1"/>
  <c r="S69" i="1"/>
  <c r="P69" i="1"/>
  <c r="O69" i="1"/>
  <c r="S68" i="1"/>
  <c r="R68" i="1"/>
  <c r="D68" i="1"/>
  <c r="AA67" i="1"/>
  <c r="S67" i="1"/>
  <c r="R67" i="1"/>
  <c r="P67" i="1"/>
  <c r="AD66" i="1"/>
  <c r="S66" i="1"/>
  <c r="P66" i="1"/>
  <c r="S65" i="1"/>
  <c r="E65" i="1"/>
  <c r="S64" i="1"/>
  <c r="R64" i="1"/>
  <c r="P64" i="1"/>
  <c r="H64" i="1"/>
  <c r="AE63" i="1"/>
  <c r="S63" i="1"/>
  <c r="Q63" i="1"/>
  <c r="P63" i="1"/>
  <c r="T62" i="1"/>
  <c r="S62" i="1"/>
  <c r="F62" i="1"/>
  <c r="AC61" i="1"/>
  <c r="S61" i="1"/>
  <c r="P61" i="1"/>
  <c r="O61" i="1"/>
  <c r="S60" i="1"/>
  <c r="R60" i="1"/>
  <c r="P60" i="1"/>
  <c r="D60" i="1"/>
  <c r="T59" i="1"/>
  <c r="S59" i="1"/>
  <c r="P59" i="1"/>
  <c r="S58" i="1"/>
  <c r="P58" i="1"/>
  <c r="S57" i="1"/>
  <c r="S56" i="1"/>
  <c r="P56" i="1"/>
  <c r="H56" i="1"/>
  <c r="AE55" i="1"/>
  <c r="S55" i="1"/>
  <c r="R55" i="1"/>
  <c r="Q55" i="1"/>
  <c r="P55" i="1"/>
  <c r="C55" i="1"/>
  <c r="T54" i="1"/>
  <c r="S54" i="1"/>
  <c r="P54" i="1"/>
  <c r="S53" i="1"/>
  <c r="P53" i="1"/>
  <c r="O53" i="1"/>
  <c r="AF52" i="1"/>
  <c r="S52" i="1"/>
  <c r="R52" i="1"/>
  <c r="P52" i="1"/>
  <c r="P51" i="1"/>
  <c r="S50" i="1"/>
  <c r="P50" i="1"/>
  <c r="S49" i="1"/>
  <c r="P49" i="1"/>
  <c r="S48" i="1"/>
  <c r="P48" i="1"/>
  <c r="S47" i="1"/>
  <c r="R47" i="1"/>
  <c r="C47" i="1"/>
  <c r="T46" i="1"/>
  <c r="S46" i="1"/>
  <c r="P46" i="1"/>
  <c r="S45" i="1"/>
  <c r="P45" i="1"/>
  <c r="O45" i="1"/>
  <c r="AF44" i="1"/>
  <c r="T44" i="1"/>
  <c r="S44" i="1"/>
  <c r="R44" i="1"/>
  <c r="P44" i="1"/>
  <c r="S43" i="1"/>
  <c r="P43" i="1"/>
  <c r="G43" i="1"/>
  <c r="S42" i="1"/>
  <c r="R42" i="1"/>
  <c r="P42" i="1"/>
  <c r="S41" i="1"/>
  <c r="R41" i="1"/>
  <c r="P41" i="1"/>
  <c r="E41" i="1"/>
  <c r="U38" i="1"/>
  <c r="T38" i="1"/>
  <c r="T77" i="1" s="1"/>
  <c r="S38" i="1"/>
  <c r="S77" i="1" s="1"/>
  <c r="R38" i="1"/>
  <c r="R77" i="1" s="1"/>
  <c r="Q38" i="1"/>
  <c r="Q77" i="1" s="1"/>
  <c r="P38" i="1"/>
  <c r="P77" i="1" s="1"/>
  <c r="O38" i="1"/>
  <c r="O77" i="1" s="1"/>
  <c r="I38" i="1"/>
  <c r="H38" i="1"/>
  <c r="H77" i="1" s="1"/>
  <c r="G38" i="1"/>
  <c r="G77" i="1" s="1"/>
  <c r="F38" i="1"/>
  <c r="F77" i="1" s="1"/>
  <c r="E38" i="1"/>
  <c r="D38" i="1"/>
  <c r="D77" i="1" s="1"/>
  <c r="C38" i="1"/>
  <c r="C77" i="1" s="1"/>
  <c r="AF37" i="1"/>
  <c r="AE37" i="1"/>
  <c r="AD37" i="1"/>
  <c r="AC37" i="1"/>
  <c r="AB37" i="1"/>
  <c r="AA37" i="1"/>
  <c r="U37" i="1"/>
  <c r="T76" i="1" s="1"/>
  <c r="I37" i="1"/>
  <c r="AG37" i="1" s="1"/>
  <c r="AG76" i="1" s="1"/>
  <c r="AF36" i="1"/>
  <c r="AF75" i="1" s="1"/>
  <c r="AE36" i="1"/>
  <c r="AE75" i="1" s="1"/>
  <c r="AD36" i="1"/>
  <c r="AD75" i="1" s="1"/>
  <c r="AC36" i="1"/>
  <c r="AC75" i="1" s="1"/>
  <c r="AB36" i="1"/>
  <c r="AB75" i="1" s="1"/>
  <c r="AA36" i="1"/>
  <c r="AA75" i="1" s="1"/>
  <c r="U36" i="1"/>
  <c r="I36" i="1"/>
  <c r="C75" i="1" s="1"/>
  <c r="AF35" i="1"/>
  <c r="AE35" i="1"/>
  <c r="AE74" i="1" s="1"/>
  <c r="AD35" i="1"/>
  <c r="AD74" i="1" s="1"/>
  <c r="AC35" i="1"/>
  <c r="AC74" i="1" s="1"/>
  <c r="AB35" i="1"/>
  <c r="AB74" i="1" s="1"/>
  <c r="AA35" i="1"/>
  <c r="AA74" i="1" s="1"/>
  <c r="U35" i="1"/>
  <c r="T74" i="1" s="1"/>
  <c r="I35" i="1"/>
  <c r="AF34" i="1"/>
  <c r="AF73" i="1" s="1"/>
  <c r="AE34" i="1"/>
  <c r="AE73" i="1" s="1"/>
  <c r="AD34" i="1"/>
  <c r="AD73" i="1" s="1"/>
  <c r="AC34" i="1"/>
  <c r="AC73" i="1" s="1"/>
  <c r="AB34" i="1"/>
  <c r="AB73" i="1" s="1"/>
  <c r="AA34" i="1"/>
  <c r="AA73" i="1" s="1"/>
  <c r="U34" i="1"/>
  <c r="I34" i="1"/>
  <c r="H73" i="1" s="1"/>
  <c r="AF33" i="1"/>
  <c r="AF72" i="1" s="1"/>
  <c r="AE33" i="1"/>
  <c r="AE72" i="1" s="1"/>
  <c r="AD33" i="1"/>
  <c r="AD72" i="1" s="1"/>
  <c r="AC33" i="1"/>
  <c r="AC72" i="1" s="1"/>
  <c r="AB33" i="1"/>
  <c r="AA33" i="1"/>
  <c r="AA72" i="1" s="1"/>
  <c r="U33" i="1"/>
  <c r="R72" i="1" s="1"/>
  <c r="I33" i="1"/>
  <c r="D72" i="1" s="1"/>
  <c r="AF32" i="1"/>
  <c r="AF71" i="1" s="1"/>
  <c r="AE32" i="1"/>
  <c r="AD32" i="1"/>
  <c r="AD71" i="1" s="1"/>
  <c r="AC32" i="1"/>
  <c r="AC71" i="1" s="1"/>
  <c r="AB32" i="1"/>
  <c r="AB71" i="1" s="1"/>
  <c r="AA32" i="1"/>
  <c r="AA71" i="1" s="1"/>
  <c r="U32" i="1"/>
  <c r="T71" i="1" s="1"/>
  <c r="I32" i="1"/>
  <c r="G71" i="1" s="1"/>
  <c r="AF31" i="1"/>
  <c r="AF70" i="1" s="1"/>
  <c r="AE31" i="1"/>
  <c r="AE70" i="1" s="1"/>
  <c r="AD31" i="1"/>
  <c r="AD70" i="1" s="1"/>
  <c r="AC31" i="1"/>
  <c r="AC70" i="1" s="1"/>
  <c r="AB31" i="1"/>
  <c r="AB70" i="1" s="1"/>
  <c r="AA31" i="1"/>
  <c r="AA70" i="1" s="1"/>
  <c r="U31" i="1"/>
  <c r="P70" i="1" s="1"/>
  <c r="I31" i="1"/>
  <c r="H70" i="1" s="1"/>
  <c r="AF30" i="1"/>
  <c r="AF69" i="1" s="1"/>
  <c r="AE30" i="1"/>
  <c r="AE69" i="1" s="1"/>
  <c r="AD30" i="1"/>
  <c r="AD69" i="1" s="1"/>
  <c r="AC30" i="1"/>
  <c r="AB30" i="1"/>
  <c r="AB69" i="1" s="1"/>
  <c r="AA30" i="1"/>
  <c r="AA69" i="1" s="1"/>
  <c r="U30" i="1"/>
  <c r="R69" i="1" s="1"/>
  <c r="I30" i="1"/>
  <c r="E69" i="1" s="1"/>
  <c r="AF29" i="1"/>
  <c r="AF68" i="1" s="1"/>
  <c r="AE29" i="1"/>
  <c r="AE68" i="1" s="1"/>
  <c r="AD29" i="1"/>
  <c r="AD68" i="1" s="1"/>
  <c r="AC29" i="1"/>
  <c r="AC68" i="1" s="1"/>
  <c r="AB29" i="1"/>
  <c r="AB68" i="1" s="1"/>
  <c r="AA29" i="1"/>
  <c r="AA68" i="1" s="1"/>
  <c r="U29" i="1"/>
  <c r="T68" i="1" s="1"/>
  <c r="I29" i="1"/>
  <c r="AF28" i="1"/>
  <c r="AE28" i="1"/>
  <c r="AE67" i="1" s="1"/>
  <c r="AD28" i="1"/>
  <c r="AD67" i="1" s="1"/>
  <c r="AC28" i="1"/>
  <c r="AC67" i="1" s="1"/>
  <c r="AB28" i="1"/>
  <c r="AB67" i="1" s="1"/>
  <c r="AA28" i="1"/>
  <c r="U28" i="1"/>
  <c r="I28" i="1"/>
  <c r="G67" i="1" s="1"/>
  <c r="AF27" i="1"/>
  <c r="AF66" i="1" s="1"/>
  <c r="AE27" i="1"/>
  <c r="AE66" i="1" s="1"/>
  <c r="AD27" i="1"/>
  <c r="AC27" i="1"/>
  <c r="AC66" i="1" s="1"/>
  <c r="AB27" i="1"/>
  <c r="AA27" i="1"/>
  <c r="U27" i="1"/>
  <c r="I27" i="1"/>
  <c r="AF26" i="1"/>
  <c r="AF65" i="1" s="1"/>
  <c r="AE26" i="1"/>
  <c r="AE65" i="1" s="1"/>
  <c r="AD26" i="1"/>
  <c r="AD65" i="1" s="1"/>
  <c r="AC26" i="1"/>
  <c r="AC65" i="1" s="1"/>
  <c r="AB26" i="1"/>
  <c r="AB65" i="1" s="1"/>
  <c r="AA26" i="1"/>
  <c r="AA65" i="1" s="1"/>
  <c r="U26" i="1"/>
  <c r="I26" i="1"/>
  <c r="H65" i="1" s="1"/>
  <c r="AF25" i="1"/>
  <c r="AF64" i="1" s="1"/>
  <c r="AE25" i="1"/>
  <c r="AE64" i="1" s="1"/>
  <c r="AD25" i="1"/>
  <c r="AD64" i="1" s="1"/>
  <c r="AC25" i="1"/>
  <c r="AC64" i="1" s="1"/>
  <c r="AB25" i="1"/>
  <c r="AB64" i="1" s="1"/>
  <c r="AA25" i="1"/>
  <c r="AA64" i="1" s="1"/>
  <c r="U25" i="1"/>
  <c r="Q64" i="1" s="1"/>
  <c r="I25" i="1"/>
  <c r="D64" i="1" s="1"/>
  <c r="AF24" i="1"/>
  <c r="AF63" i="1" s="1"/>
  <c r="AE24" i="1"/>
  <c r="AD24" i="1"/>
  <c r="AD63" i="1" s="1"/>
  <c r="AC24" i="1"/>
  <c r="AB24" i="1"/>
  <c r="AA24" i="1"/>
  <c r="U24" i="1"/>
  <c r="T63" i="1" s="1"/>
  <c r="I24" i="1"/>
  <c r="AF23" i="1"/>
  <c r="AF62" i="1" s="1"/>
  <c r="AE23" i="1"/>
  <c r="AE62" i="1" s="1"/>
  <c r="AD23" i="1"/>
  <c r="AD62" i="1" s="1"/>
  <c r="AC23" i="1"/>
  <c r="AC62" i="1" s="1"/>
  <c r="AB23" i="1"/>
  <c r="AB62" i="1" s="1"/>
  <c r="AA23" i="1"/>
  <c r="AA62" i="1" s="1"/>
  <c r="U23" i="1"/>
  <c r="I23" i="1"/>
  <c r="H62" i="1" s="1"/>
  <c r="AF22" i="1"/>
  <c r="AF61" i="1" s="1"/>
  <c r="AE22" i="1"/>
  <c r="AE61" i="1" s="1"/>
  <c r="AD22" i="1"/>
  <c r="AD61" i="1" s="1"/>
  <c r="AC22" i="1"/>
  <c r="AB22" i="1"/>
  <c r="AB61" i="1" s="1"/>
  <c r="AA22" i="1"/>
  <c r="AA61" i="1" s="1"/>
  <c r="U22" i="1"/>
  <c r="R61" i="1" s="1"/>
  <c r="I22" i="1"/>
  <c r="E61" i="1" s="1"/>
  <c r="AF21" i="1"/>
  <c r="AF60" i="1" s="1"/>
  <c r="AE21" i="1"/>
  <c r="AE60" i="1" s="1"/>
  <c r="AD21" i="1"/>
  <c r="AC21" i="1"/>
  <c r="AB21" i="1"/>
  <c r="AA21" i="1"/>
  <c r="U21" i="1"/>
  <c r="T60" i="1" s="1"/>
  <c r="I21" i="1"/>
  <c r="AG21" i="1" s="1"/>
  <c r="AG60" i="1" s="1"/>
  <c r="AF20" i="1"/>
  <c r="AF59" i="1" s="1"/>
  <c r="AE20" i="1"/>
  <c r="AD20" i="1"/>
  <c r="AC20" i="1"/>
  <c r="AB20" i="1"/>
  <c r="AA20" i="1"/>
  <c r="U20" i="1"/>
  <c r="I20" i="1"/>
  <c r="G59" i="1" s="1"/>
  <c r="AF19" i="1"/>
  <c r="AE19" i="1"/>
  <c r="AD19" i="1"/>
  <c r="AC19" i="1"/>
  <c r="AB19" i="1"/>
  <c r="AA19" i="1"/>
  <c r="U19" i="1"/>
  <c r="I19" i="1"/>
  <c r="AF18" i="1"/>
  <c r="AE18" i="1"/>
  <c r="AE57" i="1" s="1"/>
  <c r="AD18" i="1"/>
  <c r="AD57" i="1" s="1"/>
  <c r="AC18" i="1"/>
  <c r="AC57" i="1" s="1"/>
  <c r="AB18" i="1"/>
  <c r="AB57" i="1" s="1"/>
  <c r="AA18" i="1"/>
  <c r="AA57" i="1" s="1"/>
  <c r="U18" i="1"/>
  <c r="I18" i="1"/>
  <c r="E57" i="1" s="1"/>
  <c r="AF17" i="1"/>
  <c r="AE17" i="1"/>
  <c r="AE56" i="1" s="1"/>
  <c r="AD17" i="1"/>
  <c r="AD56" i="1" s="1"/>
  <c r="AC17" i="1"/>
  <c r="AC56" i="1" s="1"/>
  <c r="AB17" i="1"/>
  <c r="AB56" i="1" s="1"/>
  <c r="AA17" i="1"/>
  <c r="AA56" i="1" s="1"/>
  <c r="U17" i="1"/>
  <c r="I17" i="1"/>
  <c r="AF16" i="1"/>
  <c r="AF55" i="1" s="1"/>
  <c r="AE16" i="1"/>
  <c r="AD16" i="1"/>
  <c r="AD55" i="1" s="1"/>
  <c r="AC16" i="1"/>
  <c r="AC55" i="1" s="1"/>
  <c r="AB16" i="1"/>
  <c r="AB55" i="1" s="1"/>
  <c r="AA16" i="1"/>
  <c r="AA55" i="1" s="1"/>
  <c r="U16" i="1"/>
  <c r="I16" i="1"/>
  <c r="AF15" i="1"/>
  <c r="AE15" i="1"/>
  <c r="AE54" i="1" s="1"/>
  <c r="AD15" i="1"/>
  <c r="AD54" i="1" s="1"/>
  <c r="AC15" i="1"/>
  <c r="AC54" i="1" s="1"/>
  <c r="AB15" i="1"/>
  <c r="AB54" i="1" s="1"/>
  <c r="AA15" i="1"/>
  <c r="U15" i="1"/>
  <c r="I15" i="1"/>
  <c r="AF14" i="1"/>
  <c r="AF53" i="1" s="1"/>
  <c r="AE14" i="1"/>
  <c r="AE53" i="1" s="1"/>
  <c r="AD14" i="1"/>
  <c r="AD53" i="1" s="1"/>
  <c r="AC14" i="1"/>
  <c r="AC53" i="1" s="1"/>
  <c r="AB14" i="1"/>
  <c r="AB53" i="1" s="1"/>
  <c r="AA14" i="1"/>
  <c r="AA53" i="1" s="1"/>
  <c r="U14" i="1"/>
  <c r="I14" i="1"/>
  <c r="E53" i="1" s="1"/>
  <c r="AF13" i="1"/>
  <c r="AE13" i="1"/>
  <c r="AE52" i="1" s="1"/>
  <c r="AD13" i="1"/>
  <c r="AD52" i="1" s="1"/>
  <c r="AC13" i="1"/>
  <c r="AC52" i="1" s="1"/>
  <c r="AB13" i="1"/>
  <c r="AA13" i="1"/>
  <c r="U13" i="1"/>
  <c r="T52" i="1" s="1"/>
  <c r="I13" i="1"/>
  <c r="AG12" i="1"/>
  <c r="AG51" i="1" s="1"/>
  <c r="AF12" i="1"/>
  <c r="AF51" i="1" s="1"/>
  <c r="AE12" i="1"/>
  <c r="AE51" i="1" s="1"/>
  <c r="AD12" i="1"/>
  <c r="AD51" i="1" s="1"/>
  <c r="AC12" i="1"/>
  <c r="AB12" i="1"/>
  <c r="AA12" i="1"/>
  <c r="U12" i="1"/>
  <c r="I12" i="1"/>
  <c r="AF11" i="1"/>
  <c r="AF50" i="1" s="1"/>
  <c r="AE11" i="1"/>
  <c r="AE50" i="1" s="1"/>
  <c r="AD11" i="1"/>
  <c r="AC11" i="1"/>
  <c r="AB11" i="1"/>
  <c r="AA11" i="1"/>
  <c r="U11" i="1"/>
  <c r="I11" i="1"/>
  <c r="AF10" i="1"/>
  <c r="AF49" i="1" s="1"/>
  <c r="AE10" i="1"/>
  <c r="AD10" i="1"/>
  <c r="AC10" i="1"/>
  <c r="AB10" i="1"/>
  <c r="AA10" i="1"/>
  <c r="U10" i="1"/>
  <c r="I10" i="1"/>
  <c r="AF9" i="1"/>
  <c r="AE9" i="1"/>
  <c r="AD9" i="1"/>
  <c r="AC9" i="1"/>
  <c r="AB9" i="1"/>
  <c r="AB48" i="1" s="1"/>
  <c r="AA9" i="1"/>
  <c r="U9" i="1"/>
  <c r="I9" i="1"/>
  <c r="H48" i="1" s="1"/>
  <c r="AF8" i="1"/>
  <c r="AE8" i="1"/>
  <c r="AD8" i="1"/>
  <c r="AD47" i="1" s="1"/>
  <c r="AC8" i="1"/>
  <c r="AC47" i="1" s="1"/>
  <c r="AB8" i="1"/>
  <c r="AB47" i="1" s="1"/>
  <c r="AA8" i="1"/>
  <c r="AA47" i="1" s="1"/>
  <c r="U8" i="1"/>
  <c r="I8" i="1"/>
  <c r="AF7" i="1"/>
  <c r="AF46" i="1" s="1"/>
  <c r="AE7" i="1"/>
  <c r="AE46" i="1" s="1"/>
  <c r="AD7" i="1"/>
  <c r="AD46" i="1" s="1"/>
  <c r="AC7" i="1"/>
  <c r="AC46" i="1" s="1"/>
  <c r="AB7" i="1"/>
  <c r="AB46" i="1" s="1"/>
  <c r="AA7" i="1"/>
  <c r="AA46" i="1" s="1"/>
  <c r="U7" i="1"/>
  <c r="I7" i="1"/>
  <c r="AF6" i="1"/>
  <c r="AF45" i="1" s="1"/>
  <c r="AE6" i="1"/>
  <c r="AE45" i="1" s="1"/>
  <c r="AD6" i="1"/>
  <c r="AD45" i="1" s="1"/>
  <c r="AC6" i="1"/>
  <c r="AC45" i="1" s="1"/>
  <c r="AB6" i="1"/>
  <c r="AB45" i="1" s="1"/>
  <c r="AA6" i="1"/>
  <c r="AA45" i="1" s="1"/>
  <c r="U6" i="1"/>
  <c r="I6" i="1"/>
  <c r="E45" i="1" s="1"/>
  <c r="AF5" i="1"/>
  <c r="AE5" i="1"/>
  <c r="AE44" i="1" s="1"/>
  <c r="AD5" i="1"/>
  <c r="AD44" i="1" s="1"/>
  <c r="AC5" i="1"/>
  <c r="AC44" i="1" s="1"/>
  <c r="AB5" i="1"/>
  <c r="AB44" i="1" s="1"/>
  <c r="AA5" i="1"/>
  <c r="U5" i="1"/>
  <c r="Q44" i="1" s="1"/>
  <c r="I5" i="1"/>
  <c r="AF4" i="1"/>
  <c r="AF43" i="1" s="1"/>
  <c r="AE4" i="1"/>
  <c r="AE43" i="1" s="1"/>
  <c r="AD4" i="1"/>
  <c r="AD43" i="1" s="1"/>
  <c r="AC4" i="1"/>
  <c r="AC43" i="1" s="1"/>
  <c r="AB4" i="1"/>
  <c r="AA4" i="1"/>
  <c r="U4" i="1"/>
  <c r="I4" i="1"/>
  <c r="AF3" i="1"/>
  <c r="AF42" i="1" s="1"/>
  <c r="AE3" i="1"/>
  <c r="AE42" i="1" s="1"/>
  <c r="AD3" i="1"/>
  <c r="AD42" i="1" s="1"/>
  <c r="AC3" i="1"/>
  <c r="AB3" i="1"/>
  <c r="AA3" i="1"/>
  <c r="U3" i="1"/>
  <c r="I3" i="1"/>
  <c r="AG3" i="1" s="1"/>
  <c r="AG42" i="1" s="1"/>
  <c r="AF2" i="1"/>
  <c r="AE2" i="1"/>
  <c r="AD2" i="1"/>
  <c r="AC2" i="1"/>
  <c r="AB2" i="1"/>
  <c r="AA2" i="1"/>
  <c r="U2" i="1"/>
  <c r="I2" i="1"/>
  <c r="AG2" i="1" s="1"/>
  <c r="AG41" i="1" l="1"/>
  <c r="R56" i="1"/>
  <c r="Q56" i="1"/>
  <c r="O56" i="1"/>
  <c r="T56" i="1"/>
  <c r="AF38" i="1"/>
  <c r="AF77" i="1" s="1"/>
  <c r="AF41" i="1"/>
  <c r="H49" i="1"/>
  <c r="G49" i="1"/>
  <c r="F49" i="1"/>
  <c r="D49" i="1"/>
  <c r="C49" i="1"/>
  <c r="Q75" i="1"/>
  <c r="O75" i="1"/>
  <c r="T75" i="1"/>
  <c r="R75" i="1"/>
  <c r="F50" i="1"/>
  <c r="E50" i="1"/>
  <c r="D50" i="1"/>
  <c r="C50" i="1"/>
  <c r="H50" i="1"/>
  <c r="G50" i="1"/>
  <c r="AA49" i="1"/>
  <c r="T50" i="1"/>
  <c r="R50" i="1"/>
  <c r="Q50" i="1"/>
  <c r="O50" i="1"/>
  <c r="C51" i="1"/>
  <c r="H51" i="1"/>
  <c r="F51" i="1"/>
  <c r="E51" i="1"/>
  <c r="D51" i="1"/>
  <c r="G63" i="1"/>
  <c r="F63" i="1"/>
  <c r="E63" i="1"/>
  <c r="D63" i="1"/>
  <c r="H63" i="1"/>
  <c r="AG24" i="1"/>
  <c r="AG63" i="1" s="1"/>
  <c r="AB76" i="1"/>
  <c r="G51" i="1"/>
  <c r="T47" i="1"/>
  <c r="P47" i="1"/>
  <c r="O47" i="1"/>
  <c r="O57" i="1"/>
  <c r="T57" i="1"/>
  <c r="R57" i="1"/>
  <c r="Q57" i="1"/>
  <c r="P57" i="1"/>
  <c r="O73" i="1"/>
  <c r="T73" i="1"/>
  <c r="Q73" i="1"/>
  <c r="C59" i="1"/>
  <c r="H59" i="1"/>
  <c r="F59" i="1"/>
  <c r="E59" i="1"/>
  <c r="D59" i="1"/>
  <c r="AG20" i="1"/>
  <c r="AG59" i="1" s="1"/>
  <c r="H41" i="1"/>
  <c r="G41" i="1"/>
  <c r="F41" i="1"/>
  <c r="D41" i="1"/>
  <c r="C41" i="1"/>
  <c r="AD50" i="1"/>
  <c r="AA41" i="1"/>
  <c r="AA38" i="1"/>
  <c r="AA77" i="1" s="1"/>
  <c r="T42" i="1"/>
  <c r="Q42" i="1"/>
  <c r="O42" i="1"/>
  <c r="C43" i="1"/>
  <c r="H43" i="1"/>
  <c r="F43" i="1"/>
  <c r="E43" i="1"/>
  <c r="D43" i="1"/>
  <c r="AG4" i="1"/>
  <c r="AG43" i="1" s="1"/>
  <c r="AC48" i="1"/>
  <c r="AB49" i="1"/>
  <c r="AA50" i="1"/>
  <c r="Q51" i="1"/>
  <c r="O51" i="1"/>
  <c r="T51" i="1"/>
  <c r="S51" i="1"/>
  <c r="R51" i="1"/>
  <c r="H52" i="1"/>
  <c r="G52" i="1"/>
  <c r="F52" i="1"/>
  <c r="E52" i="1"/>
  <c r="C52" i="1"/>
  <c r="AG13" i="1"/>
  <c r="AG52" i="1" s="1"/>
  <c r="AF54" i="1"/>
  <c r="AC58" i="1"/>
  <c r="AB59" i="1"/>
  <c r="AA60" i="1"/>
  <c r="P62" i="1"/>
  <c r="O62" i="1"/>
  <c r="R62" i="1"/>
  <c r="Q62" i="1"/>
  <c r="F66" i="1"/>
  <c r="E66" i="1"/>
  <c r="D66" i="1"/>
  <c r="C66" i="1"/>
  <c r="H66" i="1"/>
  <c r="G66" i="1"/>
  <c r="AG27" i="1"/>
  <c r="AG66" i="1" s="1"/>
  <c r="AF67" i="1"/>
  <c r="AC76" i="1"/>
  <c r="AA43" i="1"/>
  <c r="Q47" i="1"/>
  <c r="E49" i="1"/>
  <c r="C63" i="1"/>
  <c r="F58" i="1"/>
  <c r="E58" i="1"/>
  <c r="D58" i="1"/>
  <c r="C58" i="1"/>
  <c r="H58" i="1"/>
  <c r="G58" i="1"/>
  <c r="AG10" i="1"/>
  <c r="AG49" i="1" s="1"/>
  <c r="O49" i="1"/>
  <c r="T49" i="1"/>
  <c r="R49" i="1"/>
  <c r="Q49" i="1"/>
  <c r="H60" i="1"/>
  <c r="G60" i="1"/>
  <c r="F60" i="1"/>
  <c r="E60" i="1"/>
  <c r="C60" i="1"/>
  <c r="AA76" i="1"/>
  <c r="O41" i="1"/>
  <c r="T41" i="1"/>
  <c r="Q41" i="1"/>
  <c r="AB58" i="1"/>
  <c r="AB41" i="1"/>
  <c r="AA42" i="1"/>
  <c r="Q43" i="1"/>
  <c r="O43" i="1"/>
  <c r="T43" i="1"/>
  <c r="R43" i="1"/>
  <c r="H44" i="1"/>
  <c r="G44" i="1"/>
  <c r="F44" i="1"/>
  <c r="E44" i="1"/>
  <c r="C44" i="1"/>
  <c r="AG5" i="1"/>
  <c r="AG44" i="1" s="1"/>
  <c r="AD48" i="1"/>
  <c r="AC49" i="1"/>
  <c r="AB50" i="1"/>
  <c r="H54" i="1"/>
  <c r="G54" i="1"/>
  <c r="E54" i="1"/>
  <c r="D54" i="1"/>
  <c r="C54" i="1"/>
  <c r="AG15" i="1"/>
  <c r="AG54" i="1" s="1"/>
  <c r="AC59" i="1"/>
  <c r="AB60" i="1"/>
  <c r="AA63" i="1"/>
  <c r="O65" i="1"/>
  <c r="T65" i="1"/>
  <c r="R65" i="1"/>
  <c r="Q65" i="1"/>
  <c r="P65" i="1"/>
  <c r="T66" i="1"/>
  <c r="R66" i="1"/>
  <c r="Q66" i="1"/>
  <c r="O66" i="1"/>
  <c r="C67" i="1"/>
  <c r="H67" i="1"/>
  <c r="F67" i="1"/>
  <c r="E67" i="1"/>
  <c r="D67" i="1"/>
  <c r="AG28" i="1"/>
  <c r="AG67" i="1" s="1"/>
  <c r="AD76" i="1"/>
  <c r="D44" i="1"/>
  <c r="AA51" i="1"/>
  <c r="AE38" i="1"/>
  <c r="AE77" i="1" s="1"/>
  <c r="AE41" i="1"/>
  <c r="AG9" i="1"/>
  <c r="AG48" i="1" s="1"/>
  <c r="AG19" i="1"/>
  <c r="AG58" i="1" s="1"/>
  <c r="R48" i="1"/>
  <c r="Q48" i="1"/>
  <c r="O48" i="1"/>
  <c r="T48" i="1"/>
  <c r="Q59" i="1"/>
  <c r="O59" i="1"/>
  <c r="R59" i="1"/>
  <c r="AD58" i="1"/>
  <c r="F42" i="1"/>
  <c r="E42" i="1"/>
  <c r="D42" i="1"/>
  <c r="C42" i="1"/>
  <c r="H42" i="1"/>
  <c r="G42" i="1"/>
  <c r="AC41" i="1"/>
  <c r="AB42" i="1"/>
  <c r="H46" i="1"/>
  <c r="G46" i="1"/>
  <c r="E46" i="1"/>
  <c r="D46" i="1"/>
  <c r="C46" i="1"/>
  <c r="AG7" i="1"/>
  <c r="AG46" i="1" s="1"/>
  <c r="AF47" i="1"/>
  <c r="AE48" i="1"/>
  <c r="AD49" i="1"/>
  <c r="AC50" i="1"/>
  <c r="AB51" i="1"/>
  <c r="AA52" i="1"/>
  <c r="R53" i="1"/>
  <c r="Q53" i="1"/>
  <c r="T53" i="1"/>
  <c r="O54" i="1"/>
  <c r="R54" i="1"/>
  <c r="Q54" i="1"/>
  <c r="G55" i="1"/>
  <c r="F55" i="1"/>
  <c r="E55" i="1"/>
  <c r="D55" i="1"/>
  <c r="H55" i="1"/>
  <c r="AG16" i="1"/>
  <c r="AG55" i="1" s="1"/>
  <c r="AF56" i="1"/>
  <c r="AF57" i="1"/>
  <c r="AE58" i="1"/>
  <c r="AD59" i="1"/>
  <c r="AC60" i="1"/>
  <c r="AB63" i="1"/>
  <c r="AA66" i="1"/>
  <c r="Q67" i="1"/>
  <c r="O67" i="1"/>
  <c r="T67" i="1"/>
  <c r="H68" i="1"/>
  <c r="G68" i="1"/>
  <c r="F68" i="1"/>
  <c r="E68" i="1"/>
  <c r="C68" i="1"/>
  <c r="AG29" i="1"/>
  <c r="AG68" i="1" s="1"/>
  <c r="AF74" i="1"/>
  <c r="AE76" i="1"/>
  <c r="D52" i="1"/>
  <c r="D48" i="1"/>
  <c r="C48" i="1"/>
  <c r="G48" i="1"/>
  <c r="F48" i="1"/>
  <c r="E48" i="1"/>
  <c r="H76" i="1"/>
  <c r="G76" i="1"/>
  <c r="F76" i="1"/>
  <c r="E76" i="1"/>
  <c r="D76" i="1"/>
  <c r="C76" i="1"/>
  <c r="T58" i="1"/>
  <c r="R58" i="1"/>
  <c r="Q58" i="1"/>
  <c r="O58" i="1"/>
  <c r="AA48" i="1"/>
  <c r="AG11" i="1"/>
  <c r="AG50" i="1" s="1"/>
  <c r="AA58" i="1"/>
  <c r="AD38" i="1"/>
  <c r="AD77" i="1" s="1"/>
  <c r="AD41" i="1"/>
  <c r="AC42" i="1"/>
  <c r="AB43" i="1"/>
  <c r="AA44" i="1"/>
  <c r="R45" i="1"/>
  <c r="Q45" i="1"/>
  <c r="T45" i="1"/>
  <c r="O46" i="1"/>
  <c r="R46" i="1"/>
  <c r="Q46" i="1"/>
  <c r="G47" i="1"/>
  <c r="F47" i="1"/>
  <c r="E47" i="1"/>
  <c r="D47" i="1"/>
  <c r="H47" i="1"/>
  <c r="AG8" i="1"/>
  <c r="AG47" i="1" s="1"/>
  <c r="AF48" i="1"/>
  <c r="AE49" i="1"/>
  <c r="AC51" i="1"/>
  <c r="AB52" i="1"/>
  <c r="AA54" i="1"/>
  <c r="T55" i="1"/>
  <c r="O55" i="1"/>
  <c r="D56" i="1"/>
  <c r="AG17" i="1"/>
  <c r="AG56" i="1" s="1"/>
  <c r="C56" i="1"/>
  <c r="G56" i="1"/>
  <c r="F56" i="1"/>
  <c r="E56" i="1"/>
  <c r="H57" i="1"/>
  <c r="G57" i="1"/>
  <c r="F57" i="1"/>
  <c r="D57" i="1"/>
  <c r="C57" i="1"/>
  <c r="AG18" i="1"/>
  <c r="AG57" i="1" s="1"/>
  <c r="AF58" i="1"/>
  <c r="AE59" i="1"/>
  <c r="AD60" i="1"/>
  <c r="AC63" i="1"/>
  <c r="AB66" i="1"/>
  <c r="F74" i="1"/>
  <c r="E74" i="1"/>
  <c r="D74" i="1"/>
  <c r="C74" i="1"/>
  <c r="H74" i="1"/>
  <c r="G74" i="1"/>
  <c r="AG35" i="1"/>
  <c r="AG74" i="1" s="1"/>
  <c r="AF76" i="1"/>
  <c r="AB38" i="1"/>
  <c r="AB77" i="1" s="1"/>
  <c r="F46" i="1"/>
  <c r="AE47" i="1"/>
  <c r="F54" i="1"/>
  <c r="AA59" i="1"/>
  <c r="AG26" i="1"/>
  <c r="AG65" i="1" s="1"/>
  <c r="AG34" i="1"/>
  <c r="AG73" i="1" s="1"/>
  <c r="O44" i="1"/>
  <c r="F45" i="1"/>
  <c r="O52" i="1"/>
  <c r="F53" i="1"/>
  <c r="O60" i="1"/>
  <c r="F61" i="1"/>
  <c r="T61" i="1"/>
  <c r="C62" i="1"/>
  <c r="E64" i="1"/>
  <c r="O68" i="1"/>
  <c r="F69" i="1"/>
  <c r="T69" i="1"/>
  <c r="C70" i="1"/>
  <c r="Q70" i="1"/>
  <c r="H71" i="1"/>
  <c r="E72" i="1"/>
  <c r="D75" i="1"/>
  <c r="O76" i="1"/>
  <c r="G45" i="1"/>
  <c r="G53" i="1"/>
  <c r="G61" i="1"/>
  <c r="D62" i="1"/>
  <c r="O63" i="1"/>
  <c r="F64" i="1"/>
  <c r="T64" i="1"/>
  <c r="C65" i="1"/>
  <c r="P68" i="1"/>
  <c r="G69" i="1"/>
  <c r="D70" i="1"/>
  <c r="R70" i="1"/>
  <c r="O71" i="1"/>
  <c r="F72" i="1"/>
  <c r="T72" i="1"/>
  <c r="C73" i="1"/>
  <c r="E75" i="1"/>
  <c r="P76" i="1"/>
  <c r="AG36" i="1"/>
  <c r="AG75" i="1" s="1"/>
  <c r="H45" i="1"/>
  <c r="Q52" i="1"/>
  <c r="H53" i="1"/>
  <c r="Q60" i="1"/>
  <c r="H61" i="1"/>
  <c r="E62" i="1"/>
  <c r="G64" i="1"/>
  <c r="D65" i="1"/>
  <c r="Q68" i="1"/>
  <c r="H69" i="1"/>
  <c r="E70" i="1"/>
  <c r="P71" i="1"/>
  <c r="G72" i="1"/>
  <c r="D73" i="1"/>
  <c r="O74" i="1"/>
  <c r="F75" i="1"/>
  <c r="Q76" i="1"/>
  <c r="G75" i="1"/>
  <c r="R76" i="1"/>
  <c r="AG6" i="1"/>
  <c r="AG45" i="1" s="1"/>
  <c r="AG14" i="1"/>
  <c r="AG53" i="1" s="1"/>
  <c r="AG22" i="1"/>
  <c r="AG61" i="1" s="1"/>
  <c r="AG30" i="1"/>
  <c r="AG69" i="1" s="1"/>
  <c r="AC38" i="1"/>
  <c r="AC77" i="1" s="1"/>
  <c r="G62" i="1"/>
  <c r="R63" i="1"/>
  <c r="O64" i="1"/>
  <c r="F65" i="1"/>
  <c r="G70" i="1"/>
  <c r="D71" i="1"/>
  <c r="R71" i="1"/>
  <c r="O72" i="1"/>
  <c r="F73" i="1"/>
  <c r="AG23" i="1"/>
  <c r="AG62" i="1" s="1"/>
  <c r="AG31" i="1"/>
  <c r="AG70" i="1" s="1"/>
  <c r="C45" i="1"/>
  <c r="C53" i="1"/>
  <c r="C61" i="1"/>
  <c r="Q61" i="1"/>
  <c r="G65" i="1"/>
  <c r="C69" i="1"/>
  <c r="Q69" i="1"/>
  <c r="E71" i="1"/>
  <c r="G73" i="1"/>
  <c r="R74" i="1"/>
  <c r="AG32" i="1"/>
  <c r="AG71" i="1" s="1"/>
  <c r="D45" i="1"/>
  <c r="D53" i="1"/>
  <c r="D61" i="1"/>
  <c r="C64" i="1"/>
  <c r="D69" i="1"/>
  <c r="O70" i="1"/>
  <c r="F71" i="1"/>
  <c r="C72" i="1"/>
  <c r="Q72" i="1"/>
  <c r="AG25" i="1"/>
  <c r="AG64" i="1" s="1"/>
  <c r="AG33" i="1"/>
  <c r="AG72" i="1" s="1"/>
  <c r="AG38" i="1" l="1"/>
  <c r="AG77" i="1" s="1"/>
</calcChain>
</file>

<file path=xl/sharedStrings.xml><?xml version="1.0" encoding="utf-8"?>
<sst xmlns="http://schemas.openxmlformats.org/spreadsheetml/2006/main" count="396" uniqueCount="86">
  <si>
    <t>Codigo</t>
  </si>
  <si>
    <t>SERVICIO ACTIVO</t>
  </si>
  <si>
    <t>SERVICIO ACTIVO - FUERA ÁMBITO RCP</t>
  </si>
  <si>
    <t>EXCEDENCIA VOLUNTARIA</t>
  </si>
  <si>
    <t>SERVICIO EN OTRAS ADMINISTRACIONES PUBLICAS</t>
  </si>
  <si>
    <t>SUSPENSION DE FUNCIONES</t>
  </si>
  <si>
    <t>SERVICIOS ESPECIALES</t>
  </si>
  <si>
    <t>Total</t>
  </si>
  <si>
    <t xml:space="preserve">0001 </t>
  </si>
  <si>
    <t/>
  </si>
  <si>
    <t>2023-2020</t>
  </si>
  <si>
    <t xml:space="preserve">0005 </t>
  </si>
  <si>
    <t xml:space="preserve">0006 </t>
  </si>
  <si>
    <t xml:space="preserve">0007 </t>
  </si>
  <si>
    <t xml:space="preserve">0011 </t>
  </si>
  <si>
    <t xml:space="preserve">0012 </t>
  </si>
  <si>
    <t xml:space="preserve">0013 </t>
  </si>
  <si>
    <t xml:space="preserve">0100 </t>
  </si>
  <si>
    <t xml:space="preserve">0101 </t>
  </si>
  <si>
    <t xml:space="preserve">0102 </t>
  </si>
  <si>
    <t xml:space="preserve">0304 </t>
  </si>
  <si>
    <t xml:space="preserve">0305 </t>
  </si>
  <si>
    <t xml:space="preserve">0601 </t>
  </si>
  <si>
    <t xml:space="preserve">0603 </t>
  </si>
  <si>
    <t xml:space="preserve">0604 </t>
  </si>
  <si>
    <t xml:space="preserve">0605 </t>
  </si>
  <si>
    <t xml:space="preserve">0606 </t>
  </si>
  <si>
    <t xml:space="preserve">0607 </t>
  </si>
  <si>
    <t xml:space="preserve">0621 </t>
  </si>
  <si>
    <t xml:space="preserve">0700 </t>
  </si>
  <si>
    <t xml:space="preserve">0701 </t>
  </si>
  <si>
    <t xml:space="preserve">0900 </t>
  </si>
  <si>
    <t xml:space="preserve">0902 </t>
  </si>
  <si>
    <t xml:space="preserve">0903 </t>
  </si>
  <si>
    <t xml:space="preserve">1000 </t>
  </si>
  <si>
    <t xml:space="preserve">1103 </t>
  </si>
  <si>
    <t xml:space="preserve">1105 </t>
  </si>
  <si>
    <t xml:space="preserve">1111 </t>
  </si>
  <si>
    <t xml:space="preserve">1166 </t>
  </si>
  <si>
    <t xml:space="preserve">1205 </t>
  </si>
  <si>
    <t xml:space="preserve">1209 </t>
  </si>
  <si>
    <t xml:space="preserve">1210 </t>
  </si>
  <si>
    <t xml:space="preserve">1400 </t>
  </si>
  <si>
    <t xml:space="preserve">1402 </t>
  </si>
  <si>
    <t xml:space="preserve">1406 </t>
  </si>
  <si>
    <t xml:space="preserve">1502 </t>
  </si>
  <si>
    <t>Valores en porcentaje sobre total cuerpo</t>
  </si>
  <si>
    <t>Valores en porcentaje sobre total cuerpo 2023</t>
  </si>
  <si>
    <t>Código</t>
  </si>
  <si>
    <t>Cuerpo</t>
  </si>
  <si>
    <t>C.CARRERA DIPLOMATICA</t>
  </si>
  <si>
    <t>C.TRADUCTORES E INTERPRETES</t>
  </si>
  <si>
    <t>C.ESPECIAL FACULTATIVO DE MARINA CIVIL</t>
  </si>
  <si>
    <t>C.SUPERIOR DE VIGILANCIA ADUANERA</t>
  </si>
  <si>
    <t>C.SUPERIOR DE INSPECTORES DE HACIENDA DEL ESTADO</t>
  </si>
  <si>
    <t>C.SUPERIOR DE INTERVENTORES Y AUDITORES DEL ESTADO</t>
  </si>
  <si>
    <t>C.SUPERIOR DE INSPECTORES DE SEGUROS DEL ESTADO</t>
  </si>
  <si>
    <t>C.INGENIEROS AGRONOMOS DEL ESTADO</t>
  </si>
  <si>
    <t>C.INGENIEROS DE MONTES DEL ESTADO</t>
  </si>
  <si>
    <t>C.NACIONAL VETERINARIO</t>
  </si>
  <si>
    <t>C.FACULTATIVO DE ARCHIVEROS, BIBLIOTECARIOS Y ARQUEOLOGOS</t>
  </si>
  <si>
    <t>C.FACULTATIVO DE CONSERVADORES DE MUSEOS</t>
  </si>
  <si>
    <t>C.SUPERIOR DE TECNICOS COMERCIALES Y ECONOMISTAS DEL ESTADO</t>
  </si>
  <si>
    <t>C.INSPECTORES DEL SOIVRE</t>
  </si>
  <si>
    <t>C.PROFESORES QUIMICOS DE LABORATORIO DE ADUANAS</t>
  </si>
  <si>
    <t>C.ARQUITECTOS DE LA HACIENDA PUBLICA</t>
  </si>
  <si>
    <t>C.SUPERIOR DE ESTADISTICOS DEL ESTADO</t>
  </si>
  <si>
    <t>C.INGENIEROS DE MONTES DE LA HACIENDA PUBLICA</t>
  </si>
  <si>
    <t>C.SUPERIOR DE GESTION CATASTRAL</t>
  </si>
  <si>
    <t>C.INGENIEROS INDUSTRIALES DEL ESTADO</t>
  </si>
  <si>
    <t>C.INGENIEROS DE MINAS DEL ESTADO</t>
  </si>
  <si>
    <t>C.FACULTATIVO DE SANIDAD PENITENCIARIA</t>
  </si>
  <si>
    <t>C.SUPERIOR DE TECNICOS DE INSTITUCIONES PENITENCIARIAS</t>
  </si>
  <si>
    <t>C.ABOGADOS DEL ESTADO</t>
  </si>
  <si>
    <t>C.INGENIEROS DE CAMINOS, CANALES Y PUERTOS DEL ESTADO</t>
  </si>
  <si>
    <t>C.INGENIEROS GEOGRAFOS</t>
  </si>
  <si>
    <t>C.ASTRONOMOS</t>
  </si>
  <si>
    <t>C.SUPERIOR DE ADMINISTRADORES CIVILES DEL ESTADO</t>
  </si>
  <si>
    <t>C.SUPERIOR SISTEMAS Y TECNOLOG.INFORMACION ADMON.DEL ESTADO</t>
  </si>
  <si>
    <t>C.MEDICOS TITULARES</t>
  </si>
  <si>
    <t>C.FARMACEUTICOS TITULARES</t>
  </si>
  <si>
    <t>C.VETERINARIOS TITULARES</t>
  </si>
  <si>
    <t>C.SUPERIOR DE METEOROLOGOS DEL ESTADO</t>
  </si>
  <si>
    <t>C.INGENIEROS NAVALES</t>
  </si>
  <si>
    <t>C.INGENIEROS AERONAUTICOS</t>
  </si>
  <si>
    <t>C.SUPERIOR DE INSPECTORES DE TRABAJO Y SEGURIDAD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</si>
</sst>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000000"/>
      <name val="Arial"/>
    </font>
    <font>
      <sz val="72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right" textRotation="30"/>
    </xf>
    <xf numFmtId="49" fontId="1" fillId="2" borderId="1" xfId="0" applyNumberFormat="1" applyFont="1" applyFill="1" applyBorder="1" applyAlignment="1">
      <alignment horizontal="center" textRotation="30"/>
    </xf>
    <xf numFmtId="49" fontId="2" fillId="2" borderId="1" xfId="0" applyNumberFormat="1" applyFont="1" applyFill="1" applyBorder="1" applyAlignment="1">
      <alignment horizontal="right" textRotation="30"/>
    </xf>
    <xf numFmtId="49" fontId="1" fillId="2" borderId="1" xfId="0" applyNumberFormat="1" applyFont="1" applyFill="1" applyBorder="1" applyAlignment="1">
      <alignment horizontal="right" textRotation="30"/>
    </xf>
    <xf numFmtId="49" fontId="1" fillId="2" borderId="2" xfId="0" applyNumberFormat="1" applyFont="1" applyFill="1" applyBorder="1" applyAlignment="1">
      <alignment horizontal="right" textRotation="30"/>
    </xf>
    <xf numFmtId="0" fontId="3" fillId="0" borderId="3" xfId="0" applyFont="1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49" fontId="0" fillId="0" borderId="0" xfId="0" applyNumberFormat="1"/>
    <xf numFmtId="3" fontId="5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/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9" fontId="0" fillId="0" borderId="1" xfId="0" applyNumberFormat="1" applyBorder="1"/>
    <xf numFmtId="164" fontId="0" fillId="0" borderId="1" xfId="0" applyNumberFormat="1" applyBorder="1"/>
    <xf numFmtId="164" fontId="0" fillId="0" borderId="0" xfId="0" applyNumberFormat="1"/>
    <xf numFmtId="0" fontId="0" fillId="0" borderId="1" xfId="0" applyFill="1" applyBorder="1"/>
    <xf numFmtId="49" fontId="0" fillId="0" borderId="1" xfId="0" applyNumberFormat="1" applyFill="1" applyBorder="1"/>
    <xf numFmtId="0" fontId="0" fillId="0" borderId="0" xfId="0" applyFill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06096-518C-4C5D-ADE8-F56C062DA55B}">
  <dimension ref="A1:B37"/>
  <sheetViews>
    <sheetView workbookViewId="0">
      <selection activeCell="G19" sqref="G19"/>
    </sheetView>
  </sheetViews>
  <sheetFormatPr baseColWidth="10" defaultColWidth="10.7109375" defaultRowHeight="15" x14ac:dyDescent="0.25"/>
  <cols>
    <col min="1" max="1" width="10.7109375" style="25"/>
    <col min="2" max="2" width="66.140625" bestFit="1" customWidth="1"/>
  </cols>
  <sheetData>
    <row r="1" spans="1:2" x14ac:dyDescent="0.25">
      <c r="A1" s="23" t="s">
        <v>48</v>
      </c>
      <c r="B1" s="13" t="s">
        <v>49</v>
      </c>
    </row>
    <row r="2" spans="1:2" x14ac:dyDescent="0.25">
      <c r="A2" s="24" t="s">
        <v>8</v>
      </c>
      <c r="B2" s="13" t="s">
        <v>50</v>
      </c>
    </row>
    <row r="3" spans="1:2" x14ac:dyDescent="0.25">
      <c r="A3" s="24" t="s">
        <v>11</v>
      </c>
      <c r="B3" s="13" t="s">
        <v>51</v>
      </c>
    </row>
    <row r="4" spans="1:2" x14ac:dyDescent="0.25">
      <c r="A4" s="24" t="s">
        <v>12</v>
      </c>
      <c r="B4" s="13" t="s">
        <v>52</v>
      </c>
    </row>
    <row r="5" spans="1:2" x14ac:dyDescent="0.25">
      <c r="A5" s="24" t="s">
        <v>13</v>
      </c>
      <c r="B5" s="13" t="s">
        <v>53</v>
      </c>
    </row>
    <row r="6" spans="1:2" x14ac:dyDescent="0.25">
      <c r="A6" s="24" t="s">
        <v>14</v>
      </c>
      <c r="B6" s="13" t="s">
        <v>54</v>
      </c>
    </row>
    <row r="7" spans="1:2" x14ac:dyDescent="0.25">
      <c r="A7" s="24" t="s">
        <v>15</v>
      </c>
      <c r="B7" s="13" t="s">
        <v>55</v>
      </c>
    </row>
    <row r="8" spans="1:2" x14ac:dyDescent="0.25">
      <c r="A8" s="24" t="s">
        <v>16</v>
      </c>
      <c r="B8" s="13" t="s">
        <v>56</v>
      </c>
    </row>
    <row r="9" spans="1:2" x14ac:dyDescent="0.25">
      <c r="A9" s="24" t="s">
        <v>17</v>
      </c>
      <c r="B9" s="13" t="s">
        <v>57</v>
      </c>
    </row>
    <row r="10" spans="1:2" x14ac:dyDescent="0.25">
      <c r="A10" s="24" t="s">
        <v>18</v>
      </c>
      <c r="B10" s="13" t="s">
        <v>58</v>
      </c>
    </row>
    <row r="11" spans="1:2" x14ac:dyDescent="0.25">
      <c r="A11" s="24" t="s">
        <v>19</v>
      </c>
      <c r="B11" s="13" t="s">
        <v>59</v>
      </c>
    </row>
    <row r="12" spans="1:2" x14ac:dyDescent="0.25">
      <c r="A12" s="24" t="s">
        <v>20</v>
      </c>
      <c r="B12" s="13" t="s">
        <v>60</v>
      </c>
    </row>
    <row r="13" spans="1:2" x14ac:dyDescent="0.25">
      <c r="A13" s="24" t="s">
        <v>21</v>
      </c>
      <c r="B13" s="13" t="s">
        <v>61</v>
      </c>
    </row>
    <row r="14" spans="1:2" x14ac:dyDescent="0.25">
      <c r="A14" s="24" t="s">
        <v>22</v>
      </c>
      <c r="B14" s="13" t="s">
        <v>62</v>
      </c>
    </row>
    <row r="15" spans="1:2" x14ac:dyDescent="0.25">
      <c r="A15" s="24" t="s">
        <v>23</v>
      </c>
      <c r="B15" s="13" t="s">
        <v>63</v>
      </c>
    </row>
    <row r="16" spans="1:2" x14ac:dyDescent="0.25">
      <c r="A16" s="24" t="s">
        <v>24</v>
      </c>
      <c r="B16" s="13" t="s">
        <v>64</v>
      </c>
    </row>
    <row r="17" spans="1:2" x14ac:dyDescent="0.25">
      <c r="A17" s="24" t="s">
        <v>25</v>
      </c>
      <c r="B17" s="13" t="s">
        <v>65</v>
      </c>
    </row>
    <row r="18" spans="1:2" x14ac:dyDescent="0.25">
      <c r="A18" s="24" t="s">
        <v>26</v>
      </c>
      <c r="B18" s="13" t="s">
        <v>66</v>
      </c>
    </row>
    <row r="19" spans="1:2" x14ac:dyDescent="0.25">
      <c r="A19" s="24" t="s">
        <v>27</v>
      </c>
      <c r="B19" s="13" t="s">
        <v>67</v>
      </c>
    </row>
    <row r="20" spans="1:2" x14ac:dyDescent="0.25">
      <c r="A20" s="24" t="s">
        <v>28</v>
      </c>
      <c r="B20" s="13" t="s">
        <v>68</v>
      </c>
    </row>
    <row r="21" spans="1:2" x14ac:dyDescent="0.25">
      <c r="A21" s="24" t="s">
        <v>29</v>
      </c>
      <c r="B21" s="13" t="s">
        <v>69</v>
      </c>
    </row>
    <row r="22" spans="1:2" x14ac:dyDescent="0.25">
      <c r="A22" s="24" t="s">
        <v>30</v>
      </c>
      <c r="B22" s="13" t="s">
        <v>70</v>
      </c>
    </row>
    <row r="23" spans="1:2" x14ac:dyDescent="0.25">
      <c r="A23" s="24" t="s">
        <v>31</v>
      </c>
      <c r="B23" s="13" t="s">
        <v>71</v>
      </c>
    </row>
    <row r="24" spans="1:2" x14ac:dyDescent="0.25">
      <c r="A24" s="24" t="s">
        <v>32</v>
      </c>
      <c r="B24" s="13" t="s">
        <v>72</v>
      </c>
    </row>
    <row r="25" spans="1:2" x14ac:dyDescent="0.25">
      <c r="A25" s="24" t="s">
        <v>33</v>
      </c>
      <c r="B25" s="13" t="s">
        <v>73</v>
      </c>
    </row>
    <row r="26" spans="1:2" x14ac:dyDescent="0.25">
      <c r="A26" s="24" t="s">
        <v>34</v>
      </c>
      <c r="B26" s="13" t="s">
        <v>74</v>
      </c>
    </row>
    <row r="27" spans="1:2" x14ac:dyDescent="0.25">
      <c r="A27" s="24" t="s">
        <v>35</v>
      </c>
      <c r="B27" s="13" t="s">
        <v>75</v>
      </c>
    </row>
    <row r="28" spans="1:2" x14ac:dyDescent="0.25">
      <c r="A28" s="24" t="s">
        <v>36</v>
      </c>
      <c r="B28" s="13" t="s">
        <v>76</v>
      </c>
    </row>
    <row r="29" spans="1:2" x14ac:dyDescent="0.25">
      <c r="A29" s="24" t="s">
        <v>37</v>
      </c>
      <c r="B29" s="13" t="s">
        <v>77</v>
      </c>
    </row>
    <row r="30" spans="1:2" x14ac:dyDescent="0.25">
      <c r="A30" s="24" t="s">
        <v>38</v>
      </c>
      <c r="B30" s="13" t="s">
        <v>78</v>
      </c>
    </row>
    <row r="31" spans="1:2" x14ac:dyDescent="0.25">
      <c r="A31" s="24" t="s">
        <v>39</v>
      </c>
      <c r="B31" s="13" t="s">
        <v>79</v>
      </c>
    </row>
    <row r="32" spans="1:2" x14ac:dyDescent="0.25">
      <c r="A32" s="24" t="s">
        <v>40</v>
      </c>
      <c r="B32" s="13" t="s">
        <v>80</v>
      </c>
    </row>
    <row r="33" spans="1:2" x14ac:dyDescent="0.25">
      <c r="A33" s="24" t="s">
        <v>41</v>
      </c>
      <c r="B33" s="13" t="s">
        <v>81</v>
      </c>
    </row>
    <row r="34" spans="1:2" x14ac:dyDescent="0.25">
      <c r="A34" s="24" t="s">
        <v>42</v>
      </c>
      <c r="B34" s="13" t="s">
        <v>82</v>
      </c>
    </row>
    <row r="35" spans="1:2" x14ac:dyDescent="0.25">
      <c r="A35" s="24" t="s">
        <v>43</v>
      </c>
      <c r="B35" s="13" t="s">
        <v>83</v>
      </c>
    </row>
    <row r="36" spans="1:2" x14ac:dyDescent="0.25">
      <c r="A36" s="24" t="s">
        <v>44</v>
      </c>
      <c r="B36" s="13" t="s">
        <v>84</v>
      </c>
    </row>
    <row r="37" spans="1:2" x14ac:dyDescent="0.25">
      <c r="A37" s="24" t="s">
        <v>45</v>
      </c>
      <c r="B37" s="13" t="s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D0F9B-AC28-43DD-AD24-7AE89F848411}">
  <dimension ref="A1:AI78"/>
  <sheetViews>
    <sheetView tabSelected="1" zoomScale="40" zoomScaleNormal="40" workbookViewId="0">
      <pane ySplit="1" topLeftCell="A2" activePane="bottomLeft" state="frozen"/>
      <selection pane="bottomLeft" activeCell="AK63" sqref="AK63"/>
    </sheetView>
  </sheetViews>
  <sheetFormatPr baseColWidth="10" defaultColWidth="9.140625" defaultRowHeight="15" x14ac:dyDescent="0.25"/>
  <cols>
    <col min="1" max="1" width="20.42578125" bestFit="1" customWidth="1"/>
    <col min="2" max="2" width="5.42578125" bestFit="1" customWidth="1"/>
    <col min="3" max="3" width="8.5703125" bestFit="1" customWidth="1"/>
    <col min="4" max="4" width="5.7109375" bestFit="1" customWidth="1"/>
    <col min="5" max="5" width="6.7109375" bestFit="1" customWidth="1"/>
    <col min="6" max="7" width="6.85546875" bestFit="1" customWidth="1"/>
    <col min="8" max="8" width="6.7109375" bestFit="1" customWidth="1"/>
    <col min="9" max="9" width="6.5703125" bestFit="1" customWidth="1"/>
    <col min="13" max="13" width="20.42578125" bestFit="1" customWidth="1"/>
    <col min="25" max="25" width="20.42578125" bestFit="1" customWidth="1"/>
  </cols>
  <sheetData>
    <row r="1" spans="1:33" ht="132" x14ac:dyDescent="0.25">
      <c r="B1" s="1" t="s">
        <v>0</v>
      </c>
      <c r="C1" s="2" t="s">
        <v>1</v>
      </c>
      <c r="D1" s="3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4" t="s">
        <v>7</v>
      </c>
      <c r="N1" s="1" t="s">
        <v>0</v>
      </c>
      <c r="O1" s="2" t="s">
        <v>1</v>
      </c>
      <c r="P1" s="3" t="s">
        <v>2</v>
      </c>
      <c r="Q1" s="3" t="s">
        <v>3</v>
      </c>
      <c r="R1" s="1" t="s">
        <v>4</v>
      </c>
      <c r="S1" s="1" t="s">
        <v>5</v>
      </c>
      <c r="T1" s="3" t="s">
        <v>6</v>
      </c>
      <c r="U1" s="4" t="s">
        <v>7</v>
      </c>
      <c r="Z1" s="1" t="s">
        <v>0</v>
      </c>
      <c r="AA1" s="2" t="s">
        <v>1</v>
      </c>
      <c r="AB1" s="3" t="s">
        <v>2</v>
      </c>
      <c r="AC1" s="3" t="s">
        <v>3</v>
      </c>
      <c r="AD1" s="1" t="s">
        <v>4</v>
      </c>
      <c r="AE1" s="1" t="s">
        <v>5</v>
      </c>
      <c r="AF1" s="3" t="s">
        <v>6</v>
      </c>
      <c r="AG1" s="5" t="s">
        <v>7</v>
      </c>
    </row>
    <row r="2" spans="1:33" x14ac:dyDescent="0.25">
      <c r="A2" s="6">
        <v>2023</v>
      </c>
      <c r="B2" s="7" t="s">
        <v>8</v>
      </c>
      <c r="C2" s="8">
        <v>868</v>
      </c>
      <c r="D2" s="8" t="s">
        <v>9</v>
      </c>
      <c r="E2" s="8">
        <v>18</v>
      </c>
      <c r="F2" s="9">
        <v>1</v>
      </c>
      <c r="G2" s="9" t="s">
        <v>9</v>
      </c>
      <c r="H2" s="8">
        <v>68</v>
      </c>
      <c r="I2" s="10">
        <f>SUM(C2:H2)</f>
        <v>955</v>
      </c>
      <c r="J2" s="11"/>
      <c r="M2" s="6">
        <v>2020</v>
      </c>
      <c r="N2" s="7" t="s">
        <v>8</v>
      </c>
      <c r="O2" s="12">
        <v>789</v>
      </c>
      <c r="P2" s="12"/>
      <c r="Q2" s="12">
        <v>30</v>
      </c>
      <c r="R2" s="9"/>
      <c r="S2" s="9"/>
      <c r="T2" s="12">
        <v>65</v>
      </c>
      <c r="U2" s="10">
        <f>SUM(O2:T2)</f>
        <v>884</v>
      </c>
      <c r="Y2" s="6" t="s">
        <v>10</v>
      </c>
      <c r="Z2" s="7" t="s">
        <v>8</v>
      </c>
      <c r="AA2" s="12">
        <f>IFERROR(C2-O2,"")</f>
        <v>79</v>
      </c>
      <c r="AB2" s="12" t="str">
        <f t="shared" ref="AB2:AG37" si="0">IFERROR(D2-P2,"")</f>
        <v/>
      </c>
      <c r="AC2" s="12">
        <f t="shared" si="0"/>
        <v>-12</v>
      </c>
      <c r="AD2" s="12">
        <f t="shared" si="0"/>
        <v>1</v>
      </c>
      <c r="AE2" s="12" t="str">
        <f t="shared" si="0"/>
        <v/>
      </c>
      <c r="AF2" s="12">
        <f t="shared" si="0"/>
        <v>3</v>
      </c>
      <c r="AG2" s="12">
        <f t="shared" si="0"/>
        <v>71</v>
      </c>
    </row>
    <row r="3" spans="1:33" x14ac:dyDescent="0.25">
      <c r="A3" s="6"/>
      <c r="B3" s="7" t="s">
        <v>11</v>
      </c>
      <c r="C3" s="8">
        <v>31</v>
      </c>
      <c r="D3" s="8" t="s">
        <v>9</v>
      </c>
      <c r="E3" s="8">
        <v>3</v>
      </c>
      <c r="F3" s="9" t="s">
        <v>9</v>
      </c>
      <c r="G3" s="9" t="s">
        <v>9</v>
      </c>
      <c r="H3" s="8">
        <v>3</v>
      </c>
      <c r="I3" s="10">
        <f t="shared" ref="I3:I37" si="1">SUM(C3:H3)</f>
        <v>37</v>
      </c>
      <c r="J3" s="11"/>
      <c r="M3" s="6"/>
      <c r="N3" s="7" t="s">
        <v>11</v>
      </c>
      <c r="O3" s="12">
        <v>32</v>
      </c>
      <c r="P3" s="12"/>
      <c r="Q3" s="12">
        <v>2</v>
      </c>
      <c r="R3" s="9"/>
      <c r="S3" s="9"/>
      <c r="T3" s="12">
        <v>4</v>
      </c>
      <c r="U3" s="10">
        <f t="shared" ref="U3:U37" si="2">SUM(O3:T3)</f>
        <v>38</v>
      </c>
      <c r="Y3" s="6"/>
      <c r="Z3" s="7" t="s">
        <v>11</v>
      </c>
      <c r="AA3" s="12">
        <f t="shared" ref="AA3:AA37" si="3">IFERROR(C3-O3,"")</f>
        <v>-1</v>
      </c>
      <c r="AB3" s="12" t="str">
        <f t="shared" si="0"/>
        <v/>
      </c>
      <c r="AC3" s="12">
        <f t="shared" si="0"/>
        <v>1</v>
      </c>
      <c r="AD3" s="12" t="str">
        <f t="shared" si="0"/>
        <v/>
      </c>
      <c r="AE3" s="12" t="str">
        <f t="shared" si="0"/>
        <v/>
      </c>
      <c r="AF3" s="12">
        <f t="shared" si="0"/>
        <v>-1</v>
      </c>
      <c r="AG3" s="12">
        <f t="shared" si="0"/>
        <v>-1</v>
      </c>
    </row>
    <row r="4" spans="1:33" x14ac:dyDescent="0.25">
      <c r="A4" s="6"/>
      <c r="B4" s="7" t="s">
        <v>12</v>
      </c>
      <c r="C4" s="8">
        <v>206</v>
      </c>
      <c r="D4" s="8" t="s">
        <v>9</v>
      </c>
      <c r="E4" s="8">
        <v>13</v>
      </c>
      <c r="F4" s="8" t="s">
        <v>9</v>
      </c>
      <c r="G4" s="8" t="s">
        <v>9</v>
      </c>
      <c r="H4" s="8">
        <v>7</v>
      </c>
      <c r="I4" s="10">
        <f t="shared" si="1"/>
        <v>226</v>
      </c>
      <c r="J4" s="11"/>
      <c r="M4" s="6"/>
      <c r="N4" s="7" t="s">
        <v>12</v>
      </c>
      <c r="O4" s="12">
        <v>205</v>
      </c>
      <c r="P4" s="12"/>
      <c r="Q4" s="12">
        <v>8</v>
      </c>
      <c r="R4" s="12">
        <v>1</v>
      </c>
      <c r="S4" s="12"/>
      <c r="T4" s="12">
        <v>7</v>
      </c>
      <c r="U4" s="10">
        <f t="shared" si="2"/>
        <v>221</v>
      </c>
      <c r="Y4" s="6"/>
      <c r="Z4" s="7" t="s">
        <v>12</v>
      </c>
      <c r="AA4" s="12">
        <f t="shared" si="3"/>
        <v>1</v>
      </c>
      <c r="AB4" s="12" t="str">
        <f t="shared" si="0"/>
        <v/>
      </c>
      <c r="AC4" s="12">
        <f t="shared" si="0"/>
        <v>5</v>
      </c>
      <c r="AD4" s="12" t="str">
        <f t="shared" si="0"/>
        <v/>
      </c>
      <c r="AE4" s="12" t="str">
        <f t="shared" si="0"/>
        <v/>
      </c>
      <c r="AF4" s="12">
        <f t="shared" si="0"/>
        <v>0</v>
      </c>
      <c r="AG4" s="12">
        <f t="shared" si="0"/>
        <v>5</v>
      </c>
    </row>
    <row r="5" spans="1:33" x14ac:dyDescent="0.25">
      <c r="A5" s="6"/>
      <c r="B5" s="7" t="s">
        <v>13</v>
      </c>
      <c r="C5" s="8">
        <v>164</v>
      </c>
      <c r="D5" s="8" t="s">
        <v>9</v>
      </c>
      <c r="E5" s="8">
        <v>4</v>
      </c>
      <c r="F5" s="8">
        <v>2</v>
      </c>
      <c r="G5" s="8" t="s">
        <v>9</v>
      </c>
      <c r="H5" s="9" t="s">
        <v>9</v>
      </c>
      <c r="I5" s="10">
        <f t="shared" si="1"/>
        <v>170</v>
      </c>
      <c r="J5" s="11"/>
      <c r="M5" s="6"/>
      <c r="N5" s="7" t="s">
        <v>13</v>
      </c>
      <c r="O5" s="12">
        <v>140</v>
      </c>
      <c r="P5" s="12"/>
      <c r="Q5" s="12">
        <v>2</v>
      </c>
      <c r="R5" s="12">
        <v>3</v>
      </c>
      <c r="S5" s="12"/>
      <c r="T5" s="9"/>
      <c r="U5" s="10">
        <f t="shared" si="2"/>
        <v>145</v>
      </c>
      <c r="Y5" s="6"/>
      <c r="Z5" s="7" t="s">
        <v>13</v>
      </c>
      <c r="AA5" s="12">
        <f t="shared" si="3"/>
        <v>24</v>
      </c>
      <c r="AB5" s="12" t="str">
        <f t="shared" si="0"/>
        <v/>
      </c>
      <c r="AC5" s="12">
        <f t="shared" si="0"/>
        <v>2</v>
      </c>
      <c r="AD5" s="12">
        <f t="shared" si="0"/>
        <v>-1</v>
      </c>
      <c r="AE5" s="12" t="str">
        <f t="shared" si="0"/>
        <v/>
      </c>
      <c r="AF5" s="12" t="str">
        <f t="shared" si="0"/>
        <v/>
      </c>
      <c r="AG5" s="12">
        <f t="shared" si="0"/>
        <v>25</v>
      </c>
    </row>
    <row r="6" spans="1:33" x14ac:dyDescent="0.25">
      <c r="A6" s="6"/>
      <c r="B6" s="7" t="s">
        <v>14</v>
      </c>
      <c r="C6" s="8">
        <v>2186</v>
      </c>
      <c r="D6" s="8" t="s">
        <v>9</v>
      </c>
      <c r="E6" s="8">
        <v>208</v>
      </c>
      <c r="F6" s="8">
        <v>7</v>
      </c>
      <c r="G6" s="8" t="s">
        <v>9</v>
      </c>
      <c r="H6" s="8">
        <v>37</v>
      </c>
      <c r="I6" s="10">
        <f t="shared" si="1"/>
        <v>2438</v>
      </c>
      <c r="J6" s="11"/>
      <c r="M6" s="6"/>
      <c r="N6" s="7" t="s">
        <v>14</v>
      </c>
      <c r="O6" s="12">
        <v>2051</v>
      </c>
      <c r="P6" s="12"/>
      <c r="Q6" s="12">
        <v>292</v>
      </c>
      <c r="R6" s="12">
        <v>12</v>
      </c>
      <c r="S6" s="12"/>
      <c r="T6" s="12">
        <v>43</v>
      </c>
      <c r="U6" s="10">
        <f t="shared" si="2"/>
        <v>2398</v>
      </c>
      <c r="Y6" s="6"/>
      <c r="Z6" s="7" t="s">
        <v>14</v>
      </c>
      <c r="AA6" s="12">
        <f t="shared" si="3"/>
        <v>135</v>
      </c>
      <c r="AB6" s="12" t="str">
        <f t="shared" si="0"/>
        <v/>
      </c>
      <c r="AC6" s="12">
        <f t="shared" si="0"/>
        <v>-84</v>
      </c>
      <c r="AD6" s="12">
        <f t="shared" si="0"/>
        <v>-5</v>
      </c>
      <c r="AE6" s="12" t="str">
        <f t="shared" si="0"/>
        <v/>
      </c>
      <c r="AF6" s="12">
        <f t="shared" si="0"/>
        <v>-6</v>
      </c>
      <c r="AG6" s="12">
        <f t="shared" si="0"/>
        <v>40</v>
      </c>
    </row>
    <row r="7" spans="1:33" x14ac:dyDescent="0.25">
      <c r="A7" s="6"/>
      <c r="B7" s="7" t="s">
        <v>15</v>
      </c>
      <c r="C7" s="8">
        <v>401</v>
      </c>
      <c r="D7" s="8">
        <v>1</v>
      </c>
      <c r="E7" s="8">
        <v>264</v>
      </c>
      <c r="F7" s="8">
        <v>3</v>
      </c>
      <c r="G7" s="8" t="s">
        <v>9</v>
      </c>
      <c r="H7" s="8">
        <v>46</v>
      </c>
      <c r="I7" s="10">
        <f t="shared" si="1"/>
        <v>715</v>
      </c>
      <c r="J7" s="11"/>
      <c r="M7" s="6"/>
      <c r="N7" s="7" t="s">
        <v>15</v>
      </c>
      <c r="O7" s="12">
        <v>348</v>
      </c>
      <c r="P7" s="12"/>
      <c r="Q7" s="12">
        <v>334</v>
      </c>
      <c r="R7" s="12">
        <v>4</v>
      </c>
      <c r="S7" s="12"/>
      <c r="T7" s="12">
        <v>47</v>
      </c>
      <c r="U7" s="10">
        <f t="shared" si="2"/>
        <v>733</v>
      </c>
      <c r="Y7" s="6"/>
      <c r="Z7" s="7" t="s">
        <v>15</v>
      </c>
      <c r="AA7" s="12">
        <f t="shared" si="3"/>
        <v>53</v>
      </c>
      <c r="AB7" s="12">
        <f t="shared" si="0"/>
        <v>1</v>
      </c>
      <c r="AC7" s="12">
        <f t="shared" si="0"/>
        <v>-70</v>
      </c>
      <c r="AD7" s="12">
        <f t="shared" si="0"/>
        <v>-1</v>
      </c>
      <c r="AE7" s="12" t="str">
        <f t="shared" si="0"/>
        <v/>
      </c>
      <c r="AF7" s="12">
        <f t="shared" si="0"/>
        <v>-1</v>
      </c>
      <c r="AG7" s="12">
        <f t="shared" si="0"/>
        <v>-18</v>
      </c>
    </row>
    <row r="8" spans="1:33" x14ac:dyDescent="0.25">
      <c r="A8" s="6"/>
      <c r="B8" s="7" t="s">
        <v>16</v>
      </c>
      <c r="C8" s="8">
        <v>126</v>
      </c>
      <c r="D8" s="8" t="s">
        <v>9</v>
      </c>
      <c r="E8" s="8">
        <v>156</v>
      </c>
      <c r="F8" s="9">
        <v>1</v>
      </c>
      <c r="G8" s="9" t="s">
        <v>9</v>
      </c>
      <c r="H8" s="8">
        <v>13</v>
      </c>
      <c r="I8" s="10">
        <f t="shared" si="1"/>
        <v>296</v>
      </c>
      <c r="J8" s="11"/>
      <c r="M8" s="6"/>
      <c r="N8" s="7" t="s">
        <v>16</v>
      </c>
      <c r="O8" s="12">
        <v>130</v>
      </c>
      <c r="P8" s="12">
        <v>1</v>
      </c>
      <c r="Q8" s="12">
        <v>187</v>
      </c>
      <c r="R8" s="9"/>
      <c r="S8" s="9"/>
      <c r="T8" s="12">
        <v>12</v>
      </c>
      <c r="U8" s="10">
        <f t="shared" si="2"/>
        <v>330</v>
      </c>
      <c r="Y8" s="6"/>
      <c r="Z8" s="7" t="s">
        <v>16</v>
      </c>
      <c r="AA8" s="12">
        <f t="shared" si="3"/>
        <v>-4</v>
      </c>
      <c r="AB8" s="12" t="str">
        <f t="shared" si="0"/>
        <v/>
      </c>
      <c r="AC8" s="12">
        <f t="shared" si="0"/>
        <v>-31</v>
      </c>
      <c r="AD8" s="12">
        <f t="shared" si="0"/>
        <v>1</v>
      </c>
      <c r="AE8" s="12" t="str">
        <f t="shared" si="0"/>
        <v/>
      </c>
      <c r="AF8" s="12">
        <f t="shared" si="0"/>
        <v>1</v>
      </c>
      <c r="AG8" s="12">
        <f t="shared" si="0"/>
        <v>-34</v>
      </c>
    </row>
    <row r="9" spans="1:33" x14ac:dyDescent="0.25">
      <c r="A9" s="6"/>
      <c r="B9" s="7" t="s">
        <v>17</v>
      </c>
      <c r="C9" s="8">
        <v>384</v>
      </c>
      <c r="D9" s="8" t="s">
        <v>9</v>
      </c>
      <c r="E9" s="8">
        <v>23</v>
      </c>
      <c r="F9" s="8">
        <v>24</v>
      </c>
      <c r="G9" s="8" t="s">
        <v>9</v>
      </c>
      <c r="H9" s="8">
        <v>18</v>
      </c>
      <c r="I9" s="10">
        <f t="shared" si="1"/>
        <v>449</v>
      </c>
      <c r="J9" s="11"/>
      <c r="M9" s="6"/>
      <c r="N9" s="7" t="s">
        <v>17</v>
      </c>
      <c r="O9" s="12">
        <v>340</v>
      </c>
      <c r="P9" s="12"/>
      <c r="Q9" s="12">
        <v>21</v>
      </c>
      <c r="R9" s="12">
        <v>22</v>
      </c>
      <c r="S9" s="12"/>
      <c r="T9" s="12">
        <v>17</v>
      </c>
      <c r="U9" s="10">
        <f t="shared" si="2"/>
        <v>400</v>
      </c>
      <c r="Y9" s="6"/>
      <c r="Z9" s="7" t="s">
        <v>17</v>
      </c>
      <c r="AA9" s="12">
        <f t="shared" si="3"/>
        <v>44</v>
      </c>
      <c r="AB9" s="12" t="str">
        <f t="shared" si="0"/>
        <v/>
      </c>
      <c r="AC9" s="12">
        <f t="shared" si="0"/>
        <v>2</v>
      </c>
      <c r="AD9" s="12">
        <f t="shared" si="0"/>
        <v>2</v>
      </c>
      <c r="AE9" s="12" t="str">
        <f t="shared" si="0"/>
        <v/>
      </c>
      <c r="AF9" s="12">
        <f t="shared" si="0"/>
        <v>1</v>
      </c>
      <c r="AG9" s="12">
        <f t="shared" si="0"/>
        <v>49</v>
      </c>
    </row>
    <row r="10" spans="1:33" x14ac:dyDescent="0.25">
      <c r="A10" s="6"/>
      <c r="B10" s="7" t="s">
        <v>18</v>
      </c>
      <c r="C10" s="8">
        <v>85</v>
      </c>
      <c r="D10" s="8" t="s">
        <v>9</v>
      </c>
      <c r="E10" s="8">
        <v>9</v>
      </c>
      <c r="F10" s="8">
        <v>19</v>
      </c>
      <c r="G10" s="8" t="s">
        <v>9</v>
      </c>
      <c r="H10" s="8">
        <v>4</v>
      </c>
      <c r="I10" s="10">
        <f t="shared" si="1"/>
        <v>117</v>
      </c>
      <c r="J10" s="11"/>
      <c r="M10" s="6"/>
      <c r="N10" s="7" t="s">
        <v>18</v>
      </c>
      <c r="O10" s="12">
        <v>75</v>
      </c>
      <c r="P10" s="12"/>
      <c r="Q10" s="12">
        <v>13</v>
      </c>
      <c r="R10" s="12">
        <v>33</v>
      </c>
      <c r="S10" s="12"/>
      <c r="T10" s="12">
        <v>3</v>
      </c>
      <c r="U10" s="10">
        <f t="shared" si="2"/>
        <v>124</v>
      </c>
      <c r="Y10" s="6"/>
      <c r="Z10" s="7" t="s">
        <v>18</v>
      </c>
      <c r="AA10" s="12">
        <f t="shared" si="3"/>
        <v>10</v>
      </c>
      <c r="AB10" s="12" t="str">
        <f t="shared" si="0"/>
        <v/>
      </c>
      <c r="AC10" s="12">
        <f t="shared" si="0"/>
        <v>-4</v>
      </c>
      <c r="AD10" s="12">
        <f t="shared" si="0"/>
        <v>-14</v>
      </c>
      <c r="AE10" s="12" t="str">
        <f t="shared" si="0"/>
        <v/>
      </c>
      <c r="AF10" s="12">
        <f t="shared" si="0"/>
        <v>1</v>
      </c>
      <c r="AG10" s="12">
        <f t="shared" si="0"/>
        <v>-7</v>
      </c>
    </row>
    <row r="11" spans="1:33" x14ac:dyDescent="0.25">
      <c r="A11" s="6"/>
      <c r="B11" s="7" t="s">
        <v>19</v>
      </c>
      <c r="C11" s="8">
        <v>450</v>
      </c>
      <c r="D11" s="8">
        <v>2</v>
      </c>
      <c r="E11" s="8">
        <v>23</v>
      </c>
      <c r="F11" s="8">
        <v>21</v>
      </c>
      <c r="G11" s="8" t="s">
        <v>9</v>
      </c>
      <c r="H11" s="8">
        <v>16</v>
      </c>
      <c r="I11" s="10">
        <f t="shared" si="1"/>
        <v>512</v>
      </c>
      <c r="J11" s="11"/>
      <c r="M11" s="6"/>
      <c r="N11" s="7" t="s">
        <v>19</v>
      </c>
      <c r="O11" s="12">
        <v>367</v>
      </c>
      <c r="P11" s="12">
        <v>3</v>
      </c>
      <c r="Q11" s="12">
        <v>28</v>
      </c>
      <c r="R11" s="12">
        <v>33</v>
      </c>
      <c r="S11" s="12"/>
      <c r="T11" s="12">
        <v>21</v>
      </c>
      <c r="U11" s="10">
        <f t="shared" si="2"/>
        <v>452</v>
      </c>
      <c r="Y11" s="6"/>
      <c r="Z11" s="7" t="s">
        <v>19</v>
      </c>
      <c r="AA11" s="12">
        <f t="shared" si="3"/>
        <v>83</v>
      </c>
      <c r="AB11" s="12">
        <f t="shared" si="0"/>
        <v>-1</v>
      </c>
      <c r="AC11" s="12">
        <f t="shared" si="0"/>
        <v>-5</v>
      </c>
      <c r="AD11" s="12">
        <f t="shared" si="0"/>
        <v>-12</v>
      </c>
      <c r="AE11" s="12" t="str">
        <f t="shared" si="0"/>
        <v/>
      </c>
      <c r="AF11" s="12">
        <f t="shared" si="0"/>
        <v>-5</v>
      </c>
      <c r="AG11" s="12">
        <f t="shared" si="0"/>
        <v>60</v>
      </c>
    </row>
    <row r="12" spans="1:33" x14ac:dyDescent="0.25">
      <c r="A12" s="6"/>
      <c r="B12" s="7" t="s">
        <v>20</v>
      </c>
      <c r="C12" s="9">
        <v>311</v>
      </c>
      <c r="D12" s="9" t="s">
        <v>9</v>
      </c>
      <c r="E12" s="8">
        <v>22</v>
      </c>
      <c r="F12" s="8">
        <v>38</v>
      </c>
      <c r="G12" s="8">
        <v>1</v>
      </c>
      <c r="H12" s="8">
        <v>7</v>
      </c>
      <c r="I12" s="10">
        <f t="shared" si="1"/>
        <v>379</v>
      </c>
      <c r="J12" s="11"/>
      <c r="M12" s="6"/>
      <c r="N12" s="7" t="s">
        <v>20</v>
      </c>
      <c r="O12" s="9">
        <v>295</v>
      </c>
      <c r="P12" s="9"/>
      <c r="Q12" s="12">
        <v>16</v>
      </c>
      <c r="R12" s="12">
        <v>49</v>
      </c>
      <c r="S12" s="12">
        <v>1</v>
      </c>
      <c r="T12" s="12">
        <v>8</v>
      </c>
      <c r="U12" s="10">
        <f t="shared" si="2"/>
        <v>369</v>
      </c>
      <c r="Y12" s="6"/>
      <c r="Z12" s="7" t="s">
        <v>20</v>
      </c>
      <c r="AA12" s="12">
        <f t="shared" si="3"/>
        <v>16</v>
      </c>
      <c r="AB12" s="12" t="str">
        <f t="shared" si="0"/>
        <v/>
      </c>
      <c r="AC12" s="12">
        <f t="shared" si="0"/>
        <v>6</v>
      </c>
      <c r="AD12" s="12">
        <f t="shared" si="0"/>
        <v>-11</v>
      </c>
      <c r="AE12" s="12">
        <f t="shared" si="0"/>
        <v>0</v>
      </c>
      <c r="AF12" s="12">
        <f t="shared" si="0"/>
        <v>-1</v>
      </c>
      <c r="AG12" s="12">
        <f t="shared" si="0"/>
        <v>10</v>
      </c>
    </row>
    <row r="13" spans="1:33" x14ac:dyDescent="0.25">
      <c r="A13" s="6"/>
      <c r="B13" s="7" t="s">
        <v>21</v>
      </c>
      <c r="C13" s="8">
        <v>300</v>
      </c>
      <c r="D13" s="8" t="s">
        <v>9</v>
      </c>
      <c r="E13" s="8">
        <v>9</v>
      </c>
      <c r="F13" s="8">
        <v>17</v>
      </c>
      <c r="G13" s="8" t="s">
        <v>9</v>
      </c>
      <c r="H13" s="8">
        <v>18</v>
      </c>
      <c r="I13" s="10">
        <f t="shared" si="1"/>
        <v>344</v>
      </c>
      <c r="J13" s="11"/>
      <c r="M13" s="6"/>
      <c r="N13" s="7" t="s">
        <v>21</v>
      </c>
      <c r="O13" s="12">
        <v>212</v>
      </c>
      <c r="P13" s="12"/>
      <c r="Q13" s="12">
        <v>7</v>
      </c>
      <c r="R13" s="12">
        <v>26</v>
      </c>
      <c r="S13" s="12"/>
      <c r="T13" s="12">
        <v>17</v>
      </c>
      <c r="U13" s="10">
        <f t="shared" si="2"/>
        <v>262</v>
      </c>
      <c r="Y13" s="6"/>
      <c r="Z13" s="7" t="s">
        <v>21</v>
      </c>
      <c r="AA13" s="12">
        <f t="shared" si="3"/>
        <v>88</v>
      </c>
      <c r="AB13" s="12" t="str">
        <f t="shared" si="0"/>
        <v/>
      </c>
      <c r="AC13" s="12">
        <f t="shared" si="0"/>
        <v>2</v>
      </c>
      <c r="AD13" s="12">
        <f t="shared" si="0"/>
        <v>-9</v>
      </c>
      <c r="AE13" s="12" t="str">
        <f t="shared" si="0"/>
        <v/>
      </c>
      <c r="AF13" s="12">
        <f t="shared" si="0"/>
        <v>1</v>
      </c>
      <c r="AG13" s="12">
        <f t="shared" si="0"/>
        <v>82</v>
      </c>
    </row>
    <row r="14" spans="1:33" ht="15.75" customHeight="1" x14ac:dyDescent="0.25">
      <c r="A14" s="6"/>
      <c r="B14" s="7" t="s">
        <v>22</v>
      </c>
      <c r="C14" s="8">
        <v>312</v>
      </c>
      <c r="D14" s="8" t="s">
        <v>9</v>
      </c>
      <c r="E14" s="8">
        <v>59</v>
      </c>
      <c r="F14" s="8">
        <v>1</v>
      </c>
      <c r="G14" s="8" t="s">
        <v>9</v>
      </c>
      <c r="H14" s="8">
        <v>80</v>
      </c>
      <c r="I14" s="10">
        <f t="shared" si="1"/>
        <v>452</v>
      </c>
      <c r="J14" s="11"/>
      <c r="M14" s="6"/>
      <c r="N14" s="7" t="s">
        <v>22</v>
      </c>
      <c r="O14" s="12">
        <v>297</v>
      </c>
      <c r="P14" s="12"/>
      <c r="Q14" s="12">
        <v>70</v>
      </c>
      <c r="R14" s="12">
        <v>1</v>
      </c>
      <c r="S14" s="12"/>
      <c r="T14" s="12">
        <v>70</v>
      </c>
      <c r="U14" s="10">
        <f t="shared" si="2"/>
        <v>438</v>
      </c>
      <c r="Y14" s="6"/>
      <c r="Z14" s="7" t="s">
        <v>22</v>
      </c>
      <c r="AA14" s="12">
        <f t="shared" si="3"/>
        <v>15</v>
      </c>
      <c r="AB14" s="12" t="str">
        <f t="shared" si="0"/>
        <v/>
      </c>
      <c r="AC14" s="12">
        <f t="shared" si="0"/>
        <v>-11</v>
      </c>
      <c r="AD14" s="12">
        <f t="shared" si="0"/>
        <v>0</v>
      </c>
      <c r="AE14" s="12" t="str">
        <f t="shared" si="0"/>
        <v/>
      </c>
      <c r="AF14" s="12">
        <f t="shared" si="0"/>
        <v>10</v>
      </c>
      <c r="AG14" s="12">
        <f t="shared" si="0"/>
        <v>14</v>
      </c>
    </row>
    <row r="15" spans="1:33" ht="15" customHeight="1" x14ac:dyDescent="0.25">
      <c r="A15" s="6"/>
      <c r="B15" s="7" t="s">
        <v>23</v>
      </c>
      <c r="C15" s="8">
        <v>138</v>
      </c>
      <c r="D15" s="8" t="s">
        <v>9</v>
      </c>
      <c r="E15" s="8">
        <v>3</v>
      </c>
      <c r="F15" s="8" t="s">
        <v>9</v>
      </c>
      <c r="G15" s="8" t="s">
        <v>9</v>
      </c>
      <c r="H15" s="8" t="s">
        <v>9</v>
      </c>
      <c r="I15" s="10">
        <f t="shared" si="1"/>
        <v>141</v>
      </c>
      <c r="J15" s="11"/>
      <c r="M15" s="6"/>
      <c r="N15" s="7" t="s">
        <v>23</v>
      </c>
      <c r="O15" s="12">
        <v>135</v>
      </c>
      <c r="P15" s="12"/>
      <c r="Q15" s="12">
        <v>5</v>
      </c>
      <c r="R15" s="12">
        <v>1</v>
      </c>
      <c r="S15" s="12"/>
      <c r="T15" s="12">
        <v>1</v>
      </c>
      <c r="U15" s="10">
        <f t="shared" si="2"/>
        <v>142</v>
      </c>
      <c r="Y15" s="6"/>
      <c r="Z15" s="7" t="s">
        <v>23</v>
      </c>
      <c r="AA15" s="12">
        <f t="shared" si="3"/>
        <v>3</v>
      </c>
      <c r="AB15" s="12" t="str">
        <f t="shared" si="0"/>
        <v/>
      </c>
      <c r="AC15" s="12">
        <f t="shared" si="0"/>
        <v>-2</v>
      </c>
      <c r="AD15" s="12" t="str">
        <f t="shared" si="0"/>
        <v/>
      </c>
      <c r="AE15" s="12" t="str">
        <f t="shared" si="0"/>
        <v/>
      </c>
      <c r="AF15" s="12" t="str">
        <f t="shared" si="0"/>
        <v/>
      </c>
      <c r="AG15" s="12">
        <f t="shared" si="0"/>
        <v>-1</v>
      </c>
    </row>
    <row r="16" spans="1:33" ht="15" customHeight="1" x14ac:dyDescent="0.25">
      <c r="A16" s="6"/>
      <c r="B16" s="7" t="s">
        <v>24</v>
      </c>
      <c r="C16" s="8">
        <v>39</v>
      </c>
      <c r="D16" s="8" t="s">
        <v>9</v>
      </c>
      <c r="E16" s="9" t="s">
        <v>9</v>
      </c>
      <c r="F16" s="9" t="s">
        <v>9</v>
      </c>
      <c r="G16" s="9" t="s">
        <v>9</v>
      </c>
      <c r="H16" s="8">
        <v>1</v>
      </c>
      <c r="I16" s="10">
        <f t="shared" si="1"/>
        <v>40</v>
      </c>
      <c r="J16" s="11"/>
      <c r="M16" s="6"/>
      <c r="N16" s="7" t="s">
        <v>24</v>
      </c>
      <c r="O16" s="12">
        <v>37</v>
      </c>
      <c r="P16" s="12"/>
      <c r="Q16" s="9"/>
      <c r="R16" s="9"/>
      <c r="S16" s="9"/>
      <c r="T16" s="12">
        <v>1</v>
      </c>
      <c r="U16" s="10">
        <f t="shared" si="2"/>
        <v>38</v>
      </c>
      <c r="Y16" s="6"/>
      <c r="Z16" s="7" t="s">
        <v>24</v>
      </c>
      <c r="AA16" s="12">
        <f t="shared" si="3"/>
        <v>2</v>
      </c>
      <c r="AB16" s="12" t="str">
        <f t="shared" si="0"/>
        <v/>
      </c>
      <c r="AC16" s="12" t="str">
        <f t="shared" si="0"/>
        <v/>
      </c>
      <c r="AD16" s="12" t="str">
        <f t="shared" si="0"/>
        <v/>
      </c>
      <c r="AE16" s="12" t="str">
        <f t="shared" si="0"/>
        <v/>
      </c>
      <c r="AF16" s="12">
        <f t="shared" si="0"/>
        <v>0</v>
      </c>
      <c r="AG16" s="12">
        <f t="shared" si="0"/>
        <v>2</v>
      </c>
    </row>
    <row r="17" spans="1:35" x14ac:dyDescent="0.25">
      <c r="A17" s="6"/>
      <c r="B17" s="7" t="s">
        <v>25</v>
      </c>
      <c r="C17" s="8">
        <v>374</v>
      </c>
      <c r="D17" s="8" t="s">
        <v>9</v>
      </c>
      <c r="E17" s="8">
        <v>9</v>
      </c>
      <c r="F17" s="8">
        <v>29</v>
      </c>
      <c r="G17" s="8" t="s">
        <v>9</v>
      </c>
      <c r="H17" s="8">
        <v>6</v>
      </c>
      <c r="I17" s="10">
        <f t="shared" si="1"/>
        <v>418</v>
      </c>
      <c r="J17" s="11"/>
      <c r="M17" s="6"/>
      <c r="N17" s="7" t="s">
        <v>25</v>
      </c>
      <c r="O17" s="12">
        <v>327</v>
      </c>
      <c r="P17" s="12"/>
      <c r="Q17" s="12">
        <v>9</v>
      </c>
      <c r="R17" s="12">
        <v>26</v>
      </c>
      <c r="S17" s="12"/>
      <c r="T17" s="12">
        <v>6</v>
      </c>
      <c r="U17" s="10">
        <f t="shared" si="2"/>
        <v>368</v>
      </c>
      <c r="Y17" s="6"/>
      <c r="Z17" s="7" t="s">
        <v>25</v>
      </c>
      <c r="AA17" s="12">
        <f t="shared" si="3"/>
        <v>47</v>
      </c>
      <c r="AB17" s="12" t="str">
        <f t="shared" si="0"/>
        <v/>
      </c>
      <c r="AC17" s="12">
        <f t="shared" si="0"/>
        <v>0</v>
      </c>
      <c r="AD17" s="12">
        <f t="shared" si="0"/>
        <v>3</v>
      </c>
      <c r="AE17" s="12" t="str">
        <f t="shared" si="0"/>
        <v/>
      </c>
      <c r="AF17" s="12">
        <f t="shared" si="0"/>
        <v>0</v>
      </c>
      <c r="AG17" s="12">
        <f t="shared" si="0"/>
        <v>50</v>
      </c>
    </row>
    <row r="18" spans="1:35" x14ac:dyDescent="0.25">
      <c r="A18" s="6"/>
      <c r="B18" s="7" t="s">
        <v>26</v>
      </c>
      <c r="C18" s="8">
        <v>354</v>
      </c>
      <c r="D18" s="8">
        <v>1</v>
      </c>
      <c r="E18" s="8">
        <v>20</v>
      </c>
      <c r="F18" s="8">
        <v>14</v>
      </c>
      <c r="G18" s="8" t="s">
        <v>9</v>
      </c>
      <c r="H18" s="8">
        <v>11</v>
      </c>
      <c r="I18" s="10">
        <f t="shared" si="1"/>
        <v>400</v>
      </c>
      <c r="J18" s="11"/>
      <c r="M18" s="6"/>
      <c r="N18" s="7" t="s">
        <v>26</v>
      </c>
      <c r="O18" s="12">
        <v>331</v>
      </c>
      <c r="P18" s="12">
        <v>1</v>
      </c>
      <c r="Q18" s="12">
        <v>24</v>
      </c>
      <c r="R18" s="12">
        <v>9</v>
      </c>
      <c r="S18" s="12"/>
      <c r="T18" s="12">
        <v>11</v>
      </c>
      <c r="U18" s="10">
        <f t="shared" si="2"/>
        <v>376</v>
      </c>
      <c r="Y18" s="6"/>
      <c r="Z18" s="7" t="s">
        <v>26</v>
      </c>
      <c r="AA18" s="12">
        <f t="shared" si="3"/>
        <v>23</v>
      </c>
      <c r="AB18" s="12">
        <f t="shared" si="0"/>
        <v>0</v>
      </c>
      <c r="AC18" s="12">
        <f t="shared" si="0"/>
        <v>-4</v>
      </c>
      <c r="AD18" s="12">
        <f t="shared" si="0"/>
        <v>5</v>
      </c>
      <c r="AE18" s="12" t="str">
        <f t="shared" si="0"/>
        <v/>
      </c>
      <c r="AF18" s="12">
        <f t="shared" si="0"/>
        <v>0</v>
      </c>
      <c r="AG18" s="12">
        <f t="shared" si="0"/>
        <v>24</v>
      </c>
    </row>
    <row r="19" spans="1:35" x14ac:dyDescent="0.25">
      <c r="A19" s="6"/>
      <c r="B19" s="7" t="s">
        <v>27</v>
      </c>
      <c r="C19" s="8">
        <v>78</v>
      </c>
      <c r="D19" s="8" t="s">
        <v>9</v>
      </c>
      <c r="E19" s="8">
        <v>1</v>
      </c>
      <c r="F19" s="8">
        <v>3</v>
      </c>
      <c r="G19" s="8" t="s">
        <v>9</v>
      </c>
      <c r="H19" s="8">
        <v>2</v>
      </c>
      <c r="I19" s="10">
        <f t="shared" si="1"/>
        <v>84</v>
      </c>
      <c r="J19" s="11"/>
      <c r="M19" s="6"/>
      <c r="N19" s="7" t="s">
        <v>27</v>
      </c>
      <c r="O19" s="12">
        <v>72</v>
      </c>
      <c r="P19" s="12"/>
      <c r="Q19" s="12">
        <v>1</v>
      </c>
      <c r="R19" s="12">
        <v>2</v>
      </c>
      <c r="S19" s="12"/>
      <c r="T19" s="12">
        <v>1</v>
      </c>
      <c r="U19" s="10">
        <f t="shared" si="2"/>
        <v>76</v>
      </c>
      <c r="Y19" s="6"/>
      <c r="Z19" s="7" t="s">
        <v>27</v>
      </c>
      <c r="AA19" s="12">
        <f t="shared" si="3"/>
        <v>6</v>
      </c>
      <c r="AB19" s="12" t="str">
        <f t="shared" si="0"/>
        <v/>
      </c>
      <c r="AC19" s="12">
        <f t="shared" si="0"/>
        <v>0</v>
      </c>
      <c r="AD19" s="12">
        <f t="shared" si="0"/>
        <v>1</v>
      </c>
      <c r="AE19" s="12" t="str">
        <f t="shared" si="0"/>
        <v/>
      </c>
      <c r="AF19" s="12">
        <f t="shared" si="0"/>
        <v>1</v>
      </c>
      <c r="AG19" s="12">
        <f t="shared" si="0"/>
        <v>8</v>
      </c>
    </row>
    <row r="20" spans="1:35" x14ac:dyDescent="0.25">
      <c r="A20" s="6"/>
      <c r="B20" s="7" t="s">
        <v>28</v>
      </c>
      <c r="C20" s="8">
        <v>194</v>
      </c>
      <c r="D20" s="8" t="s">
        <v>9</v>
      </c>
      <c r="E20" s="8">
        <v>5</v>
      </c>
      <c r="F20" s="8">
        <v>20</v>
      </c>
      <c r="G20" s="8" t="s">
        <v>9</v>
      </c>
      <c r="H20" s="9">
        <v>1</v>
      </c>
      <c r="I20" s="10">
        <f t="shared" si="1"/>
        <v>220</v>
      </c>
      <c r="J20" s="11"/>
      <c r="M20" s="6"/>
      <c r="N20" s="7" t="s">
        <v>28</v>
      </c>
      <c r="O20" s="12">
        <v>179</v>
      </c>
      <c r="P20" s="12"/>
      <c r="Q20" s="12">
        <v>8</v>
      </c>
      <c r="R20" s="12">
        <v>17</v>
      </c>
      <c r="S20" s="12"/>
      <c r="T20" s="9"/>
      <c r="U20" s="10">
        <f t="shared" si="2"/>
        <v>204</v>
      </c>
      <c r="Y20" s="6"/>
      <c r="Z20" s="7" t="s">
        <v>28</v>
      </c>
      <c r="AA20" s="12">
        <f t="shared" si="3"/>
        <v>15</v>
      </c>
      <c r="AB20" s="12" t="str">
        <f t="shared" si="0"/>
        <v/>
      </c>
      <c r="AC20" s="12">
        <f t="shared" si="0"/>
        <v>-3</v>
      </c>
      <c r="AD20" s="12">
        <f t="shared" si="0"/>
        <v>3</v>
      </c>
      <c r="AE20" s="12" t="str">
        <f t="shared" si="0"/>
        <v/>
      </c>
      <c r="AF20" s="12">
        <f t="shared" si="0"/>
        <v>1</v>
      </c>
      <c r="AG20" s="12">
        <f t="shared" si="0"/>
        <v>16</v>
      </c>
    </row>
    <row r="21" spans="1:35" x14ac:dyDescent="0.25">
      <c r="A21" s="6"/>
      <c r="B21" s="7" t="s">
        <v>29</v>
      </c>
      <c r="C21" s="8">
        <v>228</v>
      </c>
      <c r="D21" s="8" t="s">
        <v>9</v>
      </c>
      <c r="E21" s="8">
        <v>15</v>
      </c>
      <c r="F21" s="8">
        <v>19</v>
      </c>
      <c r="G21" s="8" t="s">
        <v>9</v>
      </c>
      <c r="H21" s="8">
        <v>9</v>
      </c>
      <c r="I21" s="10">
        <f t="shared" si="1"/>
        <v>271</v>
      </c>
      <c r="J21" s="11"/>
      <c r="M21" s="6"/>
      <c r="N21" s="7" t="s">
        <v>29</v>
      </c>
      <c r="O21" s="12">
        <v>189</v>
      </c>
      <c r="P21" s="12"/>
      <c r="Q21" s="12">
        <v>15</v>
      </c>
      <c r="R21" s="12">
        <v>13</v>
      </c>
      <c r="S21" s="12"/>
      <c r="T21" s="12">
        <v>5</v>
      </c>
      <c r="U21" s="10">
        <f t="shared" si="2"/>
        <v>222</v>
      </c>
      <c r="Y21" s="6"/>
      <c r="Z21" s="7" t="s">
        <v>29</v>
      </c>
      <c r="AA21" s="12">
        <f t="shared" si="3"/>
        <v>39</v>
      </c>
      <c r="AB21" s="12" t="str">
        <f t="shared" si="0"/>
        <v/>
      </c>
      <c r="AC21" s="12">
        <f t="shared" si="0"/>
        <v>0</v>
      </c>
      <c r="AD21" s="12">
        <f t="shared" si="0"/>
        <v>6</v>
      </c>
      <c r="AE21" s="12" t="str">
        <f t="shared" si="0"/>
        <v/>
      </c>
      <c r="AF21" s="12">
        <f t="shared" si="0"/>
        <v>4</v>
      </c>
      <c r="AG21" s="12">
        <f t="shared" si="0"/>
        <v>49</v>
      </c>
    </row>
    <row r="22" spans="1:35" x14ac:dyDescent="0.25">
      <c r="A22" s="6"/>
      <c r="B22" s="7" t="s">
        <v>30</v>
      </c>
      <c r="C22" s="8">
        <v>76</v>
      </c>
      <c r="D22" s="8" t="s">
        <v>9</v>
      </c>
      <c r="E22" s="8">
        <v>4</v>
      </c>
      <c r="F22" s="8">
        <v>6</v>
      </c>
      <c r="G22" s="8" t="s">
        <v>9</v>
      </c>
      <c r="H22" s="8">
        <v>1</v>
      </c>
      <c r="I22" s="10">
        <f t="shared" si="1"/>
        <v>87</v>
      </c>
      <c r="J22" s="11"/>
      <c r="M22" s="6"/>
      <c r="N22" s="7" t="s">
        <v>30</v>
      </c>
      <c r="O22" s="12">
        <v>75</v>
      </c>
      <c r="P22" s="12"/>
      <c r="Q22" s="12">
        <v>4</v>
      </c>
      <c r="R22" s="12">
        <v>2</v>
      </c>
      <c r="S22" s="12"/>
      <c r="T22" s="12">
        <v>1</v>
      </c>
      <c r="U22" s="10">
        <f t="shared" si="2"/>
        <v>82</v>
      </c>
      <c r="Y22" s="6"/>
      <c r="Z22" s="7" t="s">
        <v>30</v>
      </c>
      <c r="AA22" s="12">
        <f t="shared" si="3"/>
        <v>1</v>
      </c>
      <c r="AB22" s="12" t="str">
        <f t="shared" si="0"/>
        <v/>
      </c>
      <c r="AC22" s="12">
        <f t="shared" si="0"/>
        <v>0</v>
      </c>
      <c r="AD22" s="12">
        <f t="shared" si="0"/>
        <v>4</v>
      </c>
      <c r="AE22" s="12" t="str">
        <f t="shared" si="0"/>
        <v/>
      </c>
      <c r="AF22" s="12">
        <f t="shared" si="0"/>
        <v>0</v>
      </c>
      <c r="AG22" s="12">
        <f t="shared" si="0"/>
        <v>5</v>
      </c>
    </row>
    <row r="23" spans="1:35" x14ac:dyDescent="0.25">
      <c r="A23" s="6"/>
      <c r="B23" s="7" t="s">
        <v>31</v>
      </c>
      <c r="C23" s="8">
        <v>201</v>
      </c>
      <c r="D23" s="8">
        <v>1</v>
      </c>
      <c r="E23" s="8">
        <v>113</v>
      </c>
      <c r="F23" s="8">
        <v>16</v>
      </c>
      <c r="G23" s="8" t="s">
        <v>9</v>
      </c>
      <c r="H23" s="9" t="s">
        <v>9</v>
      </c>
      <c r="I23" s="10">
        <f t="shared" si="1"/>
        <v>331</v>
      </c>
      <c r="J23" s="11"/>
      <c r="M23" s="6"/>
      <c r="N23" s="7" t="s">
        <v>31</v>
      </c>
      <c r="O23" s="12">
        <v>318</v>
      </c>
      <c r="P23" s="12">
        <v>2</v>
      </c>
      <c r="Q23" s="12">
        <v>142</v>
      </c>
      <c r="R23" s="12">
        <v>20</v>
      </c>
      <c r="S23" s="12"/>
      <c r="T23" s="9"/>
      <c r="U23" s="10">
        <f t="shared" si="2"/>
        <v>482</v>
      </c>
      <c r="Y23" s="6"/>
      <c r="Z23" s="7" t="s">
        <v>31</v>
      </c>
      <c r="AA23" s="12">
        <f t="shared" si="3"/>
        <v>-117</v>
      </c>
      <c r="AB23" s="12">
        <f t="shared" si="0"/>
        <v>-1</v>
      </c>
      <c r="AC23" s="12">
        <f t="shared" si="0"/>
        <v>-29</v>
      </c>
      <c r="AD23" s="12">
        <f t="shared" si="0"/>
        <v>-4</v>
      </c>
      <c r="AE23" s="12" t="str">
        <f t="shared" si="0"/>
        <v/>
      </c>
      <c r="AF23" s="12" t="str">
        <f t="shared" si="0"/>
        <v/>
      </c>
      <c r="AG23" s="12">
        <f t="shared" si="0"/>
        <v>-151</v>
      </c>
    </row>
    <row r="24" spans="1:35" x14ac:dyDescent="0.25">
      <c r="A24" s="6"/>
      <c r="B24" s="7" t="s">
        <v>32</v>
      </c>
      <c r="C24" s="8">
        <v>829</v>
      </c>
      <c r="D24" s="8">
        <v>1</v>
      </c>
      <c r="E24" s="8">
        <v>24</v>
      </c>
      <c r="F24" s="8">
        <v>50</v>
      </c>
      <c r="G24" s="8" t="s">
        <v>9</v>
      </c>
      <c r="H24" s="8">
        <v>12</v>
      </c>
      <c r="I24" s="10">
        <f t="shared" si="1"/>
        <v>916</v>
      </c>
      <c r="J24" s="11"/>
      <c r="M24" s="6"/>
      <c r="N24" s="7" t="s">
        <v>32</v>
      </c>
      <c r="O24" s="12">
        <v>797</v>
      </c>
      <c r="P24" s="12"/>
      <c r="Q24" s="12">
        <v>34</v>
      </c>
      <c r="R24" s="12">
        <v>30</v>
      </c>
      <c r="S24" s="12"/>
      <c r="T24" s="12">
        <v>7</v>
      </c>
      <c r="U24" s="10">
        <f t="shared" si="2"/>
        <v>868</v>
      </c>
      <c r="Y24" s="6"/>
      <c r="Z24" s="7" t="s">
        <v>32</v>
      </c>
      <c r="AA24" s="12">
        <f t="shared" si="3"/>
        <v>32</v>
      </c>
      <c r="AB24" s="12">
        <f t="shared" si="0"/>
        <v>1</v>
      </c>
      <c r="AC24" s="12">
        <f t="shared" si="0"/>
        <v>-10</v>
      </c>
      <c r="AD24" s="12">
        <f t="shared" si="0"/>
        <v>20</v>
      </c>
      <c r="AE24" s="12" t="str">
        <f t="shared" si="0"/>
        <v/>
      </c>
      <c r="AF24" s="12">
        <f t="shared" si="0"/>
        <v>5</v>
      </c>
      <c r="AG24" s="12">
        <f t="shared" si="0"/>
        <v>48</v>
      </c>
    </row>
    <row r="25" spans="1:35" x14ac:dyDescent="0.25">
      <c r="A25" s="6"/>
      <c r="B25" s="7" t="s">
        <v>33</v>
      </c>
      <c r="C25" s="8">
        <v>357</v>
      </c>
      <c r="D25" s="8" t="s">
        <v>9</v>
      </c>
      <c r="E25" s="8">
        <v>243</v>
      </c>
      <c r="F25" s="9" t="s">
        <v>9</v>
      </c>
      <c r="G25" s="9" t="s">
        <v>9</v>
      </c>
      <c r="H25" s="8">
        <v>46</v>
      </c>
      <c r="I25" s="10">
        <f t="shared" si="1"/>
        <v>646</v>
      </c>
      <c r="J25" s="11"/>
      <c r="M25" s="6"/>
      <c r="N25" s="7" t="s">
        <v>33</v>
      </c>
      <c r="O25" s="12">
        <v>339</v>
      </c>
      <c r="P25" s="12"/>
      <c r="Q25" s="12">
        <v>256</v>
      </c>
      <c r="R25" s="9"/>
      <c r="S25" s="9"/>
      <c r="T25" s="12">
        <v>46</v>
      </c>
      <c r="U25" s="10">
        <f t="shared" si="2"/>
        <v>641</v>
      </c>
      <c r="Y25" s="6"/>
      <c r="Z25" s="7" t="s">
        <v>33</v>
      </c>
      <c r="AA25" s="12">
        <f t="shared" si="3"/>
        <v>18</v>
      </c>
      <c r="AB25" s="12" t="str">
        <f t="shared" si="0"/>
        <v/>
      </c>
      <c r="AC25" s="12">
        <f t="shared" si="0"/>
        <v>-13</v>
      </c>
      <c r="AD25" s="12" t="str">
        <f t="shared" si="0"/>
        <v/>
      </c>
      <c r="AE25" s="12" t="str">
        <f t="shared" si="0"/>
        <v/>
      </c>
      <c r="AF25" s="12">
        <f t="shared" si="0"/>
        <v>0</v>
      </c>
      <c r="AG25" s="12">
        <f t="shared" si="0"/>
        <v>5</v>
      </c>
    </row>
    <row r="26" spans="1:35" x14ac:dyDescent="0.25">
      <c r="A26" s="6"/>
      <c r="B26" s="7" t="s">
        <v>34</v>
      </c>
      <c r="C26" s="8">
        <v>605</v>
      </c>
      <c r="D26" s="8">
        <v>3</v>
      </c>
      <c r="E26" s="8">
        <v>54</v>
      </c>
      <c r="F26" s="8">
        <v>31</v>
      </c>
      <c r="G26" s="8" t="s">
        <v>9</v>
      </c>
      <c r="H26" s="8">
        <v>15</v>
      </c>
      <c r="I26" s="10">
        <f t="shared" si="1"/>
        <v>708</v>
      </c>
      <c r="J26" s="11"/>
      <c r="M26" s="6"/>
      <c r="N26" s="7" t="s">
        <v>34</v>
      </c>
      <c r="O26" s="12">
        <v>595</v>
      </c>
      <c r="P26" s="12">
        <v>1</v>
      </c>
      <c r="Q26" s="12">
        <v>68</v>
      </c>
      <c r="R26" s="12">
        <v>20</v>
      </c>
      <c r="S26" s="12"/>
      <c r="T26" s="12">
        <v>20</v>
      </c>
      <c r="U26" s="10">
        <f t="shared" si="2"/>
        <v>704</v>
      </c>
      <c r="Y26" s="6"/>
      <c r="Z26" s="7" t="s">
        <v>34</v>
      </c>
      <c r="AA26" s="12">
        <f t="shared" si="3"/>
        <v>10</v>
      </c>
      <c r="AB26" s="12">
        <f t="shared" si="0"/>
        <v>2</v>
      </c>
      <c r="AC26" s="12">
        <f t="shared" si="0"/>
        <v>-14</v>
      </c>
      <c r="AD26" s="12">
        <f t="shared" si="0"/>
        <v>11</v>
      </c>
      <c r="AE26" s="12" t="str">
        <f t="shared" si="0"/>
        <v/>
      </c>
      <c r="AF26" s="12">
        <f t="shared" si="0"/>
        <v>-5</v>
      </c>
      <c r="AG26" s="12">
        <f t="shared" si="0"/>
        <v>4</v>
      </c>
    </row>
    <row r="27" spans="1:35" x14ac:dyDescent="0.25">
      <c r="A27" s="6"/>
      <c r="B27" s="7" t="s">
        <v>35</v>
      </c>
      <c r="C27" s="8">
        <v>112</v>
      </c>
      <c r="D27" s="8" t="s">
        <v>9</v>
      </c>
      <c r="E27" s="8">
        <v>6</v>
      </c>
      <c r="F27" s="8">
        <v>7</v>
      </c>
      <c r="G27" s="8" t="s">
        <v>9</v>
      </c>
      <c r="H27" s="8">
        <v>3</v>
      </c>
      <c r="I27" s="10">
        <f t="shared" si="1"/>
        <v>128</v>
      </c>
      <c r="J27" s="11"/>
      <c r="M27" s="6"/>
      <c r="N27" s="7" t="s">
        <v>35</v>
      </c>
      <c r="O27" s="12">
        <v>92</v>
      </c>
      <c r="P27" s="12"/>
      <c r="Q27" s="12">
        <v>8</v>
      </c>
      <c r="R27" s="12">
        <v>3</v>
      </c>
      <c r="S27" s="12"/>
      <c r="T27" s="12">
        <v>2</v>
      </c>
      <c r="U27" s="10">
        <f t="shared" si="2"/>
        <v>105</v>
      </c>
      <c r="Y27" s="6"/>
      <c r="Z27" s="7" t="s">
        <v>35</v>
      </c>
      <c r="AA27" s="12">
        <f t="shared" si="3"/>
        <v>20</v>
      </c>
      <c r="AB27" s="12" t="str">
        <f t="shared" si="0"/>
        <v/>
      </c>
      <c r="AC27" s="12">
        <f t="shared" si="0"/>
        <v>-2</v>
      </c>
      <c r="AD27" s="12">
        <f t="shared" si="0"/>
        <v>4</v>
      </c>
      <c r="AE27" s="12" t="str">
        <f t="shared" si="0"/>
        <v/>
      </c>
      <c r="AF27" s="12">
        <f t="shared" si="0"/>
        <v>1</v>
      </c>
      <c r="AG27" s="12">
        <f t="shared" si="0"/>
        <v>23</v>
      </c>
    </row>
    <row r="28" spans="1:35" x14ac:dyDescent="0.25">
      <c r="A28" s="6"/>
      <c r="B28" s="7" t="s">
        <v>36</v>
      </c>
      <c r="C28" s="8">
        <v>49</v>
      </c>
      <c r="D28" s="8" t="s">
        <v>9</v>
      </c>
      <c r="E28" s="8">
        <v>1</v>
      </c>
      <c r="F28" s="9" t="s">
        <v>9</v>
      </c>
      <c r="G28" s="9" t="s">
        <v>9</v>
      </c>
      <c r="H28" s="8">
        <v>3</v>
      </c>
      <c r="I28" s="10">
        <f t="shared" si="1"/>
        <v>53</v>
      </c>
      <c r="J28" s="11"/>
      <c r="M28" s="6"/>
      <c r="N28" s="7" t="s">
        <v>36</v>
      </c>
      <c r="O28" s="12">
        <v>35</v>
      </c>
      <c r="P28" s="12"/>
      <c r="Q28" s="12">
        <v>3</v>
      </c>
      <c r="R28" s="9"/>
      <c r="S28" s="9"/>
      <c r="T28" s="12">
        <v>2</v>
      </c>
      <c r="U28" s="10">
        <f t="shared" si="2"/>
        <v>40</v>
      </c>
      <c r="Y28" s="6"/>
      <c r="Z28" s="7" t="s">
        <v>36</v>
      </c>
      <c r="AA28" s="12">
        <f t="shared" si="3"/>
        <v>14</v>
      </c>
      <c r="AB28" s="12" t="str">
        <f t="shared" si="0"/>
        <v/>
      </c>
      <c r="AC28" s="12">
        <f t="shared" si="0"/>
        <v>-2</v>
      </c>
      <c r="AD28" s="12" t="str">
        <f t="shared" si="0"/>
        <v/>
      </c>
      <c r="AE28" s="12" t="str">
        <f t="shared" si="0"/>
        <v/>
      </c>
      <c r="AF28" s="12">
        <f t="shared" si="0"/>
        <v>1</v>
      </c>
      <c r="AG28" s="12">
        <f t="shared" si="0"/>
        <v>13</v>
      </c>
    </row>
    <row r="29" spans="1:35" x14ac:dyDescent="0.25">
      <c r="A29" s="6"/>
      <c r="B29" s="7" t="s">
        <v>37</v>
      </c>
      <c r="C29" s="8">
        <v>959</v>
      </c>
      <c r="D29" s="8">
        <v>1</v>
      </c>
      <c r="E29" s="8">
        <v>87</v>
      </c>
      <c r="F29" s="8">
        <v>47</v>
      </c>
      <c r="G29" s="8" t="s">
        <v>9</v>
      </c>
      <c r="H29" s="8">
        <v>129</v>
      </c>
      <c r="I29" s="10">
        <f t="shared" si="1"/>
        <v>1223</v>
      </c>
      <c r="J29" s="11"/>
      <c r="K29" s="26"/>
      <c r="M29" s="6"/>
      <c r="N29" s="7" t="s">
        <v>37</v>
      </c>
      <c r="O29" s="12">
        <v>902</v>
      </c>
      <c r="P29" s="12">
        <v>2</v>
      </c>
      <c r="Q29" s="12">
        <v>87</v>
      </c>
      <c r="R29" s="12">
        <v>43</v>
      </c>
      <c r="S29" s="12"/>
      <c r="T29" s="12">
        <v>113</v>
      </c>
      <c r="U29" s="10">
        <f t="shared" si="2"/>
        <v>1147</v>
      </c>
      <c r="Y29" s="6"/>
      <c r="Z29" s="7" t="s">
        <v>37</v>
      </c>
      <c r="AA29" s="12">
        <f t="shared" si="3"/>
        <v>57</v>
      </c>
      <c r="AB29" s="12">
        <f t="shared" si="0"/>
        <v>-1</v>
      </c>
      <c r="AC29" s="12">
        <f t="shared" si="0"/>
        <v>0</v>
      </c>
      <c r="AD29" s="12">
        <f t="shared" si="0"/>
        <v>4</v>
      </c>
      <c r="AE29" s="12" t="str">
        <f t="shared" si="0"/>
        <v/>
      </c>
      <c r="AF29" s="12">
        <f t="shared" si="0"/>
        <v>16</v>
      </c>
      <c r="AG29" s="12">
        <f t="shared" si="0"/>
        <v>76</v>
      </c>
    </row>
    <row r="30" spans="1:35" x14ac:dyDescent="0.25">
      <c r="A30" s="6"/>
      <c r="B30" s="7" t="s">
        <v>38</v>
      </c>
      <c r="C30" s="8">
        <v>965</v>
      </c>
      <c r="D30" s="8">
        <v>3</v>
      </c>
      <c r="E30" s="8">
        <v>96</v>
      </c>
      <c r="F30" s="8">
        <v>110</v>
      </c>
      <c r="G30" s="8" t="s">
        <v>9</v>
      </c>
      <c r="H30" s="8">
        <v>41</v>
      </c>
      <c r="I30" s="10">
        <f t="shared" si="1"/>
        <v>1215</v>
      </c>
      <c r="J30" s="11"/>
      <c r="M30" s="6"/>
      <c r="N30" s="7" t="s">
        <v>38</v>
      </c>
      <c r="O30" s="12">
        <v>799</v>
      </c>
      <c r="P30" s="12"/>
      <c r="Q30" s="12">
        <v>108</v>
      </c>
      <c r="R30" s="12">
        <v>77</v>
      </c>
      <c r="S30" s="12"/>
      <c r="T30" s="12">
        <v>38</v>
      </c>
      <c r="U30" s="10">
        <f t="shared" si="2"/>
        <v>1022</v>
      </c>
      <c r="Y30" s="6"/>
      <c r="Z30" s="7" t="s">
        <v>38</v>
      </c>
      <c r="AA30" s="12">
        <f t="shared" si="3"/>
        <v>166</v>
      </c>
      <c r="AB30" s="12">
        <f t="shared" si="0"/>
        <v>3</v>
      </c>
      <c r="AC30" s="12">
        <f t="shared" si="0"/>
        <v>-12</v>
      </c>
      <c r="AD30" s="12">
        <f t="shared" si="0"/>
        <v>33</v>
      </c>
      <c r="AE30" s="12" t="str">
        <f t="shared" si="0"/>
        <v/>
      </c>
      <c r="AF30" s="12">
        <f t="shared" si="0"/>
        <v>3</v>
      </c>
      <c r="AG30" s="12">
        <f t="shared" si="0"/>
        <v>193</v>
      </c>
      <c r="AI30" s="26"/>
    </row>
    <row r="31" spans="1:35" x14ac:dyDescent="0.25">
      <c r="A31" s="6"/>
      <c r="B31" s="7" t="s">
        <v>39</v>
      </c>
      <c r="C31" s="8">
        <v>107</v>
      </c>
      <c r="D31" s="8">
        <v>1</v>
      </c>
      <c r="E31" s="8">
        <v>53</v>
      </c>
      <c r="F31" s="8">
        <v>211</v>
      </c>
      <c r="G31" s="8" t="s">
        <v>9</v>
      </c>
      <c r="H31" s="8">
        <v>3</v>
      </c>
      <c r="I31" s="10">
        <f t="shared" si="1"/>
        <v>375</v>
      </c>
      <c r="J31" s="11"/>
      <c r="M31" s="6"/>
      <c r="N31" s="7" t="s">
        <v>39</v>
      </c>
      <c r="O31" s="12">
        <v>103</v>
      </c>
      <c r="P31" s="12">
        <v>5</v>
      </c>
      <c r="Q31" s="12">
        <v>87</v>
      </c>
      <c r="R31" s="12">
        <v>1846</v>
      </c>
      <c r="S31" s="12"/>
      <c r="T31" s="12">
        <v>5</v>
      </c>
      <c r="U31" s="10">
        <f t="shared" si="2"/>
        <v>2046</v>
      </c>
      <c r="Y31" s="6"/>
      <c r="Z31" s="7" t="s">
        <v>39</v>
      </c>
      <c r="AA31" s="12">
        <f t="shared" si="3"/>
        <v>4</v>
      </c>
      <c r="AB31" s="12">
        <f t="shared" si="0"/>
        <v>-4</v>
      </c>
      <c r="AC31" s="12">
        <f t="shared" si="0"/>
        <v>-34</v>
      </c>
      <c r="AD31" s="12">
        <f t="shared" si="0"/>
        <v>-1635</v>
      </c>
      <c r="AE31" s="12" t="str">
        <f t="shared" si="0"/>
        <v/>
      </c>
      <c r="AF31" s="12">
        <f t="shared" si="0"/>
        <v>-2</v>
      </c>
      <c r="AG31" s="12">
        <f t="shared" si="0"/>
        <v>-1671</v>
      </c>
    </row>
    <row r="32" spans="1:35" x14ac:dyDescent="0.25">
      <c r="A32" s="6"/>
      <c r="B32" s="7" t="s">
        <v>40</v>
      </c>
      <c r="C32" s="8">
        <v>347</v>
      </c>
      <c r="D32" s="8" t="s">
        <v>9</v>
      </c>
      <c r="E32" s="8">
        <v>28</v>
      </c>
      <c r="F32" s="8">
        <v>13</v>
      </c>
      <c r="G32" s="8" t="s">
        <v>9</v>
      </c>
      <c r="H32" s="8">
        <v>5</v>
      </c>
      <c r="I32" s="10">
        <f t="shared" si="1"/>
        <v>393</v>
      </c>
      <c r="J32" s="11"/>
      <c r="M32" s="6"/>
      <c r="N32" s="7" t="s">
        <v>40</v>
      </c>
      <c r="O32" s="12">
        <v>282</v>
      </c>
      <c r="P32" s="12">
        <v>1</v>
      </c>
      <c r="Q32" s="12">
        <v>30</v>
      </c>
      <c r="R32" s="12">
        <v>22</v>
      </c>
      <c r="S32" s="12"/>
      <c r="T32" s="12">
        <v>3</v>
      </c>
      <c r="U32" s="10">
        <f t="shared" si="2"/>
        <v>338</v>
      </c>
      <c r="Y32" s="6"/>
      <c r="Z32" s="7" t="s">
        <v>40</v>
      </c>
      <c r="AA32" s="12">
        <f t="shared" si="3"/>
        <v>65</v>
      </c>
      <c r="AB32" s="12" t="str">
        <f t="shared" si="0"/>
        <v/>
      </c>
      <c r="AC32" s="12">
        <f t="shared" si="0"/>
        <v>-2</v>
      </c>
      <c r="AD32" s="12">
        <f t="shared" si="0"/>
        <v>-9</v>
      </c>
      <c r="AE32" s="12" t="str">
        <f t="shared" si="0"/>
        <v/>
      </c>
      <c r="AF32" s="12">
        <f t="shared" si="0"/>
        <v>2</v>
      </c>
      <c r="AG32" s="12">
        <f t="shared" si="0"/>
        <v>55</v>
      </c>
    </row>
    <row r="33" spans="1:35" x14ac:dyDescent="0.25">
      <c r="A33" s="6"/>
      <c r="B33" s="7" t="s">
        <v>41</v>
      </c>
      <c r="C33" s="8">
        <v>84</v>
      </c>
      <c r="D33" s="8" t="s">
        <v>9</v>
      </c>
      <c r="E33" s="8">
        <v>21</v>
      </c>
      <c r="F33" s="8">
        <v>77</v>
      </c>
      <c r="G33" s="8" t="s">
        <v>9</v>
      </c>
      <c r="H33" s="8" t="s">
        <v>9</v>
      </c>
      <c r="I33" s="10">
        <f t="shared" si="1"/>
        <v>182</v>
      </c>
      <c r="J33" s="11"/>
      <c r="M33" s="6"/>
      <c r="N33" s="7" t="s">
        <v>41</v>
      </c>
      <c r="O33" s="12">
        <v>91</v>
      </c>
      <c r="P33" s="12"/>
      <c r="Q33" s="12">
        <v>27</v>
      </c>
      <c r="R33" s="12">
        <v>184</v>
      </c>
      <c r="S33" s="12"/>
      <c r="T33" s="12">
        <v>1</v>
      </c>
      <c r="U33" s="10">
        <f t="shared" si="2"/>
        <v>303</v>
      </c>
      <c r="Y33" s="6"/>
      <c r="Z33" s="7" t="s">
        <v>41</v>
      </c>
      <c r="AA33" s="12">
        <f t="shared" si="3"/>
        <v>-7</v>
      </c>
      <c r="AB33" s="12" t="str">
        <f t="shared" si="0"/>
        <v/>
      </c>
      <c r="AC33" s="12">
        <f t="shared" si="0"/>
        <v>-6</v>
      </c>
      <c r="AD33" s="12">
        <f t="shared" si="0"/>
        <v>-107</v>
      </c>
      <c r="AE33" s="12" t="str">
        <f t="shared" si="0"/>
        <v/>
      </c>
      <c r="AF33" s="12" t="str">
        <f t="shared" si="0"/>
        <v/>
      </c>
      <c r="AG33" s="12">
        <f t="shared" si="0"/>
        <v>-121</v>
      </c>
    </row>
    <row r="34" spans="1:35" x14ac:dyDescent="0.25">
      <c r="A34" s="6"/>
      <c r="B34" s="7" t="s">
        <v>42</v>
      </c>
      <c r="C34" s="8">
        <v>176</v>
      </c>
      <c r="D34" s="8" t="s">
        <v>9</v>
      </c>
      <c r="E34" s="8">
        <v>13</v>
      </c>
      <c r="F34" s="9" t="s">
        <v>9</v>
      </c>
      <c r="G34" s="9" t="s">
        <v>9</v>
      </c>
      <c r="H34" s="8">
        <v>1</v>
      </c>
      <c r="I34" s="10">
        <f t="shared" si="1"/>
        <v>190</v>
      </c>
      <c r="J34" s="11"/>
      <c r="M34" s="6"/>
      <c r="N34" s="7" t="s">
        <v>42</v>
      </c>
      <c r="O34" s="12">
        <v>197</v>
      </c>
      <c r="P34" s="12"/>
      <c r="Q34" s="12">
        <v>15</v>
      </c>
      <c r="R34" s="9"/>
      <c r="S34" s="9"/>
      <c r="T34" s="12">
        <v>4</v>
      </c>
      <c r="U34" s="10">
        <f t="shared" si="2"/>
        <v>216</v>
      </c>
      <c r="Y34" s="6"/>
      <c r="Z34" s="7" t="s">
        <v>42</v>
      </c>
      <c r="AA34" s="12">
        <f t="shared" si="3"/>
        <v>-21</v>
      </c>
      <c r="AB34" s="12" t="str">
        <f t="shared" si="0"/>
        <v/>
      </c>
      <c r="AC34" s="12">
        <f t="shared" si="0"/>
        <v>-2</v>
      </c>
      <c r="AD34" s="12" t="str">
        <f t="shared" si="0"/>
        <v/>
      </c>
      <c r="AE34" s="12" t="str">
        <f t="shared" si="0"/>
        <v/>
      </c>
      <c r="AF34" s="12">
        <f t="shared" si="0"/>
        <v>-3</v>
      </c>
      <c r="AG34" s="12">
        <f t="shared" si="0"/>
        <v>-26</v>
      </c>
    </row>
    <row r="35" spans="1:35" x14ac:dyDescent="0.25">
      <c r="A35" s="6"/>
      <c r="B35" s="7" t="s">
        <v>43</v>
      </c>
      <c r="C35" s="8">
        <v>141</v>
      </c>
      <c r="D35" s="8">
        <v>1</v>
      </c>
      <c r="E35" s="8">
        <v>10</v>
      </c>
      <c r="F35" s="8">
        <v>2</v>
      </c>
      <c r="G35" s="8">
        <v>1</v>
      </c>
      <c r="H35" s="8">
        <v>9</v>
      </c>
      <c r="I35" s="10">
        <f t="shared" si="1"/>
        <v>164</v>
      </c>
      <c r="J35" s="11"/>
      <c r="M35" s="6"/>
      <c r="N35" s="7" t="s">
        <v>43</v>
      </c>
      <c r="O35" s="12">
        <v>130</v>
      </c>
      <c r="P35" s="12"/>
      <c r="Q35" s="12">
        <v>13</v>
      </c>
      <c r="R35" s="12">
        <v>2</v>
      </c>
      <c r="S35" s="12">
        <v>1</v>
      </c>
      <c r="T35" s="12">
        <v>8</v>
      </c>
      <c r="U35" s="10">
        <f t="shared" si="2"/>
        <v>154</v>
      </c>
      <c r="Y35" s="6"/>
      <c r="Z35" s="7" t="s">
        <v>43</v>
      </c>
      <c r="AA35" s="12">
        <f t="shared" si="3"/>
        <v>11</v>
      </c>
      <c r="AB35" s="12">
        <f t="shared" si="0"/>
        <v>1</v>
      </c>
      <c r="AC35" s="12">
        <f t="shared" si="0"/>
        <v>-3</v>
      </c>
      <c r="AD35" s="12">
        <f t="shared" si="0"/>
        <v>0</v>
      </c>
      <c r="AE35" s="12">
        <f t="shared" si="0"/>
        <v>0</v>
      </c>
      <c r="AF35" s="12">
        <f t="shared" si="0"/>
        <v>1</v>
      </c>
      <c r="AG35" s="12">
        <f t="shared" si="0"/>
        <v>10</v>
      </c>
    </row>
    <row r="36" spans="1:35" x14ac:dyDescent="0.25">
      <c r="A36" s="6"/>
      <c r="B36" s="7" t="s">
        <v>44</v>
      </c>
      <c r="C36" s="8">
        <v>284</v>
      </c>
      <c r="D36" s="8" t="s">
        <v>9</v>
      </c>
      <c r="E36" s="8">
        <v>28</v>
      </c>
      <c r="F36" s="8">
        <v>54</v>
      </c>
      <c r="G36" s="8" t="s">
        <v>9</v>
      </c>
      <c r="H36" s="8">
        <v>15</v>
      </c>
      <c r="I36" s="10">
        <f t="shared" si="1"/>
        <v>381</v>
      </c>
      <c r="J36" s="11"/>
      <c r="M36" s="6"/>
      <c r="N36" s="7" t="s">
        <v>44</v>
      </c>
      <c r="O36" s="12">
        <v>271</v>
      </c>
      <c r="P36" s="12"/>
      <c r="Q36" s="12">
        <v>32</v>
      </c>
      <c r="R36" s="12">
        <v>6</v>
      </c>
      <c r="S36" s="12"/>
      <c r="T36" s="12">
        <v>15</v>
      </c>
      <c r="U36" s="10">
        <f t="shared" si="2"/>
        <v>324</v>
      </c>
      <c r="Y36" s="6"/>
      <c r="Z36" s="7" t="s">
        <v>44</v>
      </c>
      <c r="AA36" s="12">
        <f t="shared" si="3"/>
        <v>13</v>
      </c>
      <c r="AB36" s="12" t="str">
        <f t="shared" si="0"/>
        <v/>
      </c>
      <c r="AC36" s="12">
        <f t="shared" si="0"/>
        <v>-4</v>
      </c>
      <c r="AD36" s="12">
        <f t="shared" si="0"/>
        <v>48</v>
      </c>
      <c r="AE36" s="12" t="str">
        <f t="shared" si="0"/>
        <v/>
      </c>
      <c r="AF36" s="12">
        <f t="shared" si="0"/>
        <v>0</v>
      </c>
      <c r="AG36" s="12">
        <f t="shared" si="0"/>
        <v>57</v>
      </c>
    </row>
    <row r="37" spans="1:35" x14ac:dyDescent="0.25">
      <c r="A37" s="6"/>
      <c r="B37" s="7" t="s">
        <v>45</v>
      </c>
      <c r="C37" s="8">
        <v>959</v>
      </c>
      <c r="D37" s="8">
        <v>64</v>
      </c>
      <c r="E37" s="8">
        <v>21</v>
      </c>
      <c r="F37" s="8">
        <v>104</v>
      </c>
      <c r="G37" s="8" t="s">
        <v>9</v>
      </c>
      <c r="H37" s="8">
        <v>24</v>
      </c>
      <c r="I37" s="10">
        <f t="shared" si="1"/>
        <v>1172</v>
      </c>
      <c r="J37" s="11"/>
      <c r="M37" s="6"/>
      <c r="N37" s="7" t="s">
        <v>45</v>
      </c>
      <c r="O37" s="12">
        <v>941</v>
      </c>
      <c r="P37" s="12">
        <v>73</v>
      </c>
      <c r="Q37" s="12">
        <v>34</v>
      </c>
      <c r="R37" s="12">
        <v>85</v>
      </c>
      <c r="S37" s="12"/>
      <c r="T37" s="12">
        <v>27</v>
      </c>
      <c r="U37" s="10">
        <f t="shared" si="2"/>
        <v>1160</v>
      </c>
      <c r="Y37" s="6"/>
      <c r="Z37" s="7" t="s">
        <v>45</v>
      </c>
      <c r="AA37" s="12">
        <f t="shared" si="3"/>
        <v>18</v>
      </c>
      <c r="AB37" s="12">
        <f t="shared" si="0"/>
        <v>-9</v>
      </c>
      <c r="AC37" s="12">
        <f t="shared" si="0"/>
        <v>-13</v>
      </c>
      <c r="AD37" s="12">
        <f t="shared" si="0"/>
        <v>19</v>
      </c>
      <c r="AE37" s="12" t="str">
        <f t="shared" si="0"/>
        <v/>
      </c>
      <c r="AF37" s="12">
        <f t="shared" si="0"/>
        <v>-3</v>
      </c>
      <c r="AG37" s="12">
        <f t="shared" si="0"/>
        <v>12</v>
      </c>
    </row>
    <row r="38" spans="1:35" x14ac:dyDescent="0.25">
      <c r="A38" s="6"/>
      <c r="B38" s="13" t="s">
        <v>7</v>
      </c>
      <c r="C38" s="14">
        <f>SUM(C2:C37)</f>
        <v>13480</v>
      </c>
      <c r="D38" s="14">
        <f t="shared" ref="D38:H38" si="4">SUM(D2:D37)</f>
        <v>79</v>
      </c>
      <c r="E38" s="14">
        <f t="shared" si="4"/>
        <v>1666</v>
      </c>
      <c r="F38" s="14">
        <f t="shared" si="4"/>
        <v>947</v>
      </c>
      <c r="G38" s="14">
        <f t="shared" si="4"/>
        <v>2</v>
      </c>
      <c r="H38" s="14">
        <f t="shared" si="4"/>
        <v>654</v>
      </c>
      <c r="I38" s="14">
        <f>SUM(C2:H37)</f>
        <v>16828</v>
      </c>
      <c r="M38" s="6"/>
      <c r="N38" s="13" t="s">
        <v>7</v>
      </c>
      <c r="O38" s="14">
        <f>SUM(O2:O37)</f>
        <v>12518</v>
      </c>
      <c r="P38" s="14">
        <f t="shared" ref="P38:T38" si="5">SUM(P2:P37)</f>
        <v>89</v>
      </c>
      <c r="Q38" s="14">
        <f t="shared" si="5"/>
        <v>2020</v>
      </c>
      <c r="R38" s="14">
        <f t="shared" si="5"/>
        <v>2592</v>
      </c>
      <c r="S38" s="14">
        <f t="shared" si="5"/>
        <v>2</v>
      </c>
      <c r="T38" s="14">
        <f t="shared" si="5"/>
        <v>631</v>
      </c>
      <c r="U38" s="14">
        <f>SUM(O2:T37)</f>
        <v>17852</v>
      </c>
      <c r="Y38" s="6"/>
      <c r="Z38" s="13" t="s">
        <v>7</v>
      </c>
      <c r="AA38" s="14">
        <f>SUM(AA2:AA37)</f>
        <v>962</v>
      </c>
      <c r="AB38" s="14">
        <f t="shared" ref="AB38:AG38" si="6">SUM(AB2:AB37)</f>
        <v>-8</v>
      </c>
      <c r="AC38" s="14">
        <f t="shared" si="6"/>
        <v>-354</v>
      </c>
      <c r="AD38" s="14">
        <f t="shared" si="6"/>
        <v>-1643</v>
      </c>
      <c r="AE38" s="14">
        <f t="shared" si="6"/>
        <v>0</v>
      </c>
      <c r="AF38" s="14">
        <f t="shared" si="6"/>
        <v>25</v>
      </c>
      <c r="AG38" s="14">
        <f t="shared" si="6"/>
        <v>-1024</v>
      </c>
    </row>
    <row r="40" spans="1:35" ht="15.75" x14ac:dyDescent="0.25">
      <c r="A40" s="6">
        <v>2023</v>
      </c>
      <c r="B40" s="15" t="s">
        <v>46</v>
      </c>
      <c r="C40" s="16"/>
      <c r="D40" s="16"/>
      <c r="E40" s="16"/>
      <c r="F40" s="16"/>
      <c r="G40" s="16"/>
      <c r="H40" s="17"/>
      <c r="I40" s="18"/>
      <c r="M40" s="6">
        <v>2020</v>
      </c>
      <c r="N40" s="15" t="s">
        <v>46</v>
      </c>
      <c r="O40" s="16"/>
      <c r="P40" s="16"/>
      <c r="Q40" s="16"/>
      <c r="R40" s="16"/>
      <c r="S40" s="16"/>
      <c r="T40" s="17"/>
      <c r="U40" s="18"/>
      <c r="Y40" s="6" t="s">
        <v>10</v>
      </c>
      <c r="Z40" s="19" t="s">
        <v>47</v>
      </c>
      <c r="AA40" s="19"/>
      <c r="AB40" s="19"/>
      <c r="AC40" s="19"/>
      <c r="AD40" s="19"/>
      <c r="AE40" s="19"/>
      <c r="AF40" s="19"/>
      <c r="AG40" s="19"/>
    </row>
    <row r="41" spans="1:35" x14ac:dyDescent="0.25">
      <c r="A41" s="6"/>
      <c r="B41" s="7" t="s">
        <v>8</v>
      </c>
      <c r="C41" s="20">
        <f>IFERROR(C2/$I2,"")</f>
        <v>0.90890052356020945</v>
      </c>
      <c r="D41" s="20" t="str">
        <f t="shared" ref="D41:G41" si="7">IFERROR(D2/$I2,"")</f>
        <v/>
      </c>
      <c r="E41" s="20">
        <f t="shared" si="7"/>
        <v>1.8848167539267015E-2</v>
      </c>
      <c r="F41" s="20">
        <f t="shared" si="7"/>
        <v>1.0471204188481676E-3</v>
      </c>
      <c r="G41" s="20" t="str">
        <f t="shared" si="7"/>
        <v/>
      </c>
      <c r="H41" s="20">
        <f>IFERROR(H2/$I2,"")</f>
        <v>7.1204188481675396E-2</v>
      </c>
      <c r="M41" s="6"/>
      <c r="N41" s="7" t="s">
        <v>8</v>
      </c>
      <c r="O41" s="20">
        <f t="shared" ref="O41:T56" si="8">IF(O2&gt;0,O2/$U2,"")</f>
        <v>0.89253393665158376</v>
      </c>
      <c r="P41" s="20" t="str">
        <f t="shared" si="8"/>
        <v/>
      </c>
      <c r="Q41" s="20">
        <f t="shared" si="8"/>
        <v>3.3936651583710405E-2</v>
      </c>
      <c r="R41" s="20" t="str">
        <f t="shared" si="8"/>
        <v/>
      </c>
      <c r="S41" s="20" t="str">
        <f t="shared" si="8"/>
        <v/>
      </c>
      <c r="T41" s="20">
        <f>IF(T2&gt;0,T2/$U2,"")</f>
        <v>7.3529411764705885E-2</v>
      </c>
      <c r="Y41" s="6"/>
      <c r="Z41" s="7" t="s">
        <v>8</v>
      </c>
      <c r="AA41" s="21">
        <f>IFERROR(AA2/$I2,"")</f>
        <v>8.2722513089005231E-2</v>
      </c>
      <c r="AB41" s="21" t="str">
        <f t="shared" ref="AB41:AG41" si="9">IFERROR(AB2/$I2,"")</f>
        <v/>
      </c>
      <c r="AC41" s="21">
        <f t="shared" si="9"/>
        <v>-1.2565445026178011E-2</v>
      </c>
      <c r="AD41" s="21">
        <f t="shared" si="9"/>
        <v>1.0471204188481676E-3</v>
      </c>
      <c r="AE41" s="21" t="str">
        <f t="shared" si="9"/>
        <v/>
      </c>
      <c r="AF41" s="21">
        <f t="shared" si="9"/>
        <v>3.1413612565445027E-3</v>
      </c>
      <c r="AG41" s="21">
        <f t="shared" si="9"/>
        <v>7.4345549738219899E-2</v>
      </c>
    </row>
    <row r="42" spans="1:35" x14ac:dyDescent="0.25">
      <c r="A42" s="6"/>
      <c r="B42" s="7" t="s">
        <v>11</v>
      </c>
      <c r="C42" s="20">
        <f t="shared" ref="C42:H57" si="10">IFERROR(C3/$I3,"")</f>
        <v>0.83783783783783783</v>
      </c>
      <c r="D42" s="20" t="str">
        <f t="shared" si="10"/>
        <v/>
      </c>
      <c r="E42" s="20">
        <f t="shared" si="10"/>
        <v>8.1081081081081086E-2</v>
      </c>
      <c r="F42" s="20" t="str">
        <f t="shared" si="10"/>
        <v/>
      </c>
      <c r="G42" s="20" t="str">
        <f t="shared" si="10"/>
        <v/>
      </c>
      <c r="H42" s="20">
        <f t="shared" si="10"/>
        <v>8.1081081081081086E-2</v>
      </c>
      <c r="M42" s="6"/>
      <c r="N42" s="7" t="s">
        <v>11</v>
      </c>
      <c r="O42" s="20">
        <f t="shared" si="8"/>
        <v>0.84210526315789469</v>
      </c>
      <c r="P42" s="20" t="str">
        <f t="shared" si="8"/>
        <v/>
      </c>
      <c r="Q42" s="20">
        <f t="shared" si="8"/>
        <v>5.2631578947368418E-2</v>
      </c>
      <c r="R42" s="20" t="str">
        <f t="shared" si="8"/>
        <v/>
      </c>
      <c r="S42" s="20" t="str">
        <f t="shared" si="8"/>
        <v/>
      </c>
      <c r="T42" s="20">
        <f t="shared" si="8"/>
        <v>0.10526315789473684</v>
      </c>
      <c r="Y42" s="6"/>
      <c r="Z42" s="7" t="s">
        <v>11</v>
      </c>
      <c r="AA42" s="21">
        <f t="shared" ref="AA42:AG57" si="11">IFERROR(AA3/$I3,"")</f>
        <v>-2.7027027027027029E-2</v>
      </c>
      <c r="AB42" s="21" t="str">
        <f t="shared" si="11"/>
        <v/>
      </c>
      <c r="AC42" s="21">
        <f t="shared" si="11"/>
        <v>2.7027027027027029E-2</v>
      </c>
      <c r="AD42" s="21" t="str">
        <f t="shared" si="11"/>
        <v/>
      </c>
      <c r="AE42" s="21" t="str">
        <f t="shared" si="11"/>
        <v/>
      </c>
      <c r="AF42" s="21">
        <f t="shared" si="11"/>
        <v>-2.7027027027027029E-2</v>
      </c>
      <c r="AG42" s="21">
        <f t="shared" si="11"/>
        <v>-2.7027027027027029E-2</v>
      </c>
    </row>
    <row r="43" spans="1:35" x14ac:dyDescent="0.25">
      <c r="A43" s="6"/>
      <c r="B43" s="7" t="s">
        <v>12</v>
      </c>
      <c r="C43" s="20">
        <f t="shared" si="10"/>
        <v>0.91150442477876104</v>
      </c>
      <c r="D43" s="20" t="str">
        <f t="shared" si="10"/>
        <v/>
      </c>
      <c r="E43" s="20">
        <f t="shared" si="10"/>
        <v>5.7522123893805309E-2</v>
      </c>
      <c r="F43" s="20" t="str">
        <f t="shared" si="10"/>
        <v/>
      </c>
      <c r="G43" s="20" t="str">
        <f t="shared" si="10"/>
        <v/>
      </c>
      <c r="H43" s="20">
        <f t="shared" si="10"/>
        <v>3.0973451327433628E-2</v>
      </c>
      <c r="M43" s="6"/>
      <c r="N43" s="7" t="s">
        <v>12</v>
      </c>
      <c r="O43" s="20">
        <f t="shared" si="8"/>
        <v>0.92760180995475117</v>
      </c>
      <c r="P43" s="20" t="str">
        <f t="shared" si="8"/>
        <v/>
      </c>
      <c r="Q43" s="20">
        <f t="shared" si="8"/>
        <v>3.6199095022624438E-2</v>
      </c>
      <c r="R43" s="20">
        <f t="shared" si="8"/>
        <v>4.5248868778280547E-3</v>
      </c>
      <c r="S43" s="20" t="str">
        <f t="shared" si="8"/>
        <v/>
      </c>
      <c r="T43" s="20">
        <f t="shared" si="8"/>
        <v>3.1674208144796379E-2</v>
      </c>
      <c r="Y43" s="6"/>
      <c r="Z43" s="7" t="s">
        <v>12</v>
      </c>
      <c r="AA43" s="21">
        <f t="shared" si="11"/>
        <v>4.4247787610619468E-3</v>
      </c>
      <c r="AB43" s="21" t="str">
        <f t="shared" si="11"/>
        <v/>
      </c>
      <c r="AC43" s="21">
        <f t="shared" si="11"/>
        <v>2.2123893805309734E-2</v>
      </c>
      <c r="AD43" s="21" t="str">
        <f t="shared" si="11"/>
        <v/>
      </c>
      <c r="AE43" s="21" t="str">
        <f t="shared" si="11"/>
        <v/>
      </c>
      <c r="AF43" s="21">
        <f t="shared" si="11"/>
        <v>0</v>
      </c>
      <c r="AG43" s="21">
        <f t="shared" si="11"/>
        <v>2.2123893805309734E-2</v>
      </c>
    </row>
    <row r="44" spans="1:35" x14ac:dyDescent="0.25">
      <c r="A44" s="6"/>
      <c r="B44" s="7" t="s">
        <v>13</v>
      </c>
      <c r="C44" s="20">
        <f t="shared" si="10"/>
        <v>0.96470588235294119</v>
      </c>
      <c r="D44" s="20" t="str">
        <f t="shared" si="10"/>
        <v/>
      </c>
      <c r="E44" s="20">
        <f t="shared" si="10"/>
        <v>2.3529411764705882E-2</v>
      </c>
      <c r="F44" s="20">
        <f t="shared" si="10"/>
        <v>1.1764705882352941E-2</v>
      </c>
      <c r="G44" s="20" t="str">
        <f t="shared" si="10"/>
        <v/>
      </c>
      <c r="H44" s="20" t="str">
        <f t="shared" si="10"/>
        <v/>
      </c>
      <c r="M44" s="6"/>
      <c r="N44" s="7" t="s">
        <v>13</v>
      </c>
      <c r="O44" s="20">
        <f t="shared" si="8"/>
        <v>0.96551724137931039</v>
      </c>
      <c r="P44" s="20" t="str">
        <f t="shared" si="8"/>
        <v/>
      </c>
      <c r="Q44" s="20">
        <f t="shared" si="8"/>
        <v>1.3793103448275862E-2</v>
      </c>
      <c r="R44" s="20">
        <f t="shared" si="8"/>
        <v>2.0689655172413793E-2</v>
      </c>
      <c r="S44" s="20" t="str">
        <f t="shared" si="8"/>
        <v/>
      </c>
      <c r="T44" s="20" t="str">
        <f t="shared" si="8"/>
        <v/>
      </c>
      <c r="Y44" s="6"/>
      <c r="Z44" s="7" t="s">
        <v>13</v>
      </c>
      <c r="AA44" s="21">
        <f t="shared" si="11"/>
        <v>0.14117647058823529</v>
      </c>
      <c r="AB44" s="21" t="str">
        <f t="shared" si="11"/>
        <v/>
      </c>
      <c r="AC44" s="21">
        <f t="shared" si="11"/>
        <v>1.1764705882352941E-2</v>
      </c>
      <c r="AD44" s="21">
        <f t="shared" si="11"/>
        <v>-5.8823529411764705E-3</v>
      </c>
      <c r="AE44" s="21" t="str">
        <f t="shared" si="11"/>
        <v/>
      </c>
      <c r="AF44" s="21" t="str">
        <f t="shared" si="11"/>
        <v/>
      </c>
      <c r="AG44" s="21">
        <f t="shared" si="11"/>
        <v>0.14705882352941177</v>
      </c>
    </row>
    <row r="45" spans="1:35" x14ac:dyDescent="0.25">
      <c r="A45" s="6"/>
      <c r="B45" s="7" t="s">
        <v>14</v>
      </c>
      <c r="C45" s="20">
        <f t="shared" si="10"/>
        <v>0.89663658736669405</v>
      </c>
      <c r="D45" s="20" t="str">
        <f t="shared" si="10"/>
        <v/>
      </c>
      <c r="E45" s="20">
        <f t="shared" si="10"/>
        <v>8.5315832649712875E-2</v>
      </c>
      <c r="F45" s="20">
        <f t="shared" si="10"/>
        <v>2.871205906480722E-3</v>
      </c>
      <c r="G45" s="20" t="str">
        <f t="shared" si="10"/>
        <v/>
      </c>
      <c r="H45" s="20">
        <f t="shared" si="10"/>
        <v>1.5176374077112387E-2</v>
      </c>
      <c r="M45" s="6"/>
      <c r="N45" s="7" t="s">
        <v>14</v>
      </c>
      <c r="O45" s="20">
        <f t="shared" si="8"/>
        <v>0.85529608006672231</v>
      </c>
      <c r="P45" s="20" t="str">
        <f t="shared" si="8"/>
        <v/>
      </c>
      <c r="Q45" s="20">
        <f t="shared" si="8"/>
        <v>0.12176814011676397</v>
      </c>
      <c r="R45" s="20">
        <f t="shared" si="8"/>
        <v>5.0041701417848205E-3</v>
      </c>
      <c r="S45" s="20" t="str">
        <f t="shared" si="8"/>
        <v/>
      </c>
      <c r="T45" s="20">
        <f t="shared" si="8"/>
        <v>1.7931609674728941E-2</v>
      </c>
      <c r="Y45" s="6"/>
      <c r="Z45" s="7" t="s">
        <v>14</v>
      </c>
      <c r="AA45" s="21">
        <f t="shared" si="11"/>
        <v>5.5373256767842494E-2</v>
      </c>
      <c r="AB45" s="21" t="str">
        <f t="shared" si="11"/>
        <v/>
      </c>
      <c r="AC45" s="21">
        <f t="shared" si="11"/>
        <v>-3.4454470877768664E-2</v>
      </c>
      <c r="AD45" s="21">
        <f t="shared" si="11"/>
        <v>-2.0508613617719442E-3</v>
      </c>
      <c r="AE45" s="21" t="str">
        <f t="shared" si="11"/>
        <v/>
      </c>
      <c r="AF45" s="21">
        <f t="shared" si="11"/>
        <v>-2.4610336341263331E-3</v>
      </c>
      <c r="AG45" s="21">
        <f t="shared" si="11"/>
        <v>1.6406890894175553E-2</v>
      </c>
    </row>
    <row r="46" spans="1:35" x14ac:dyDescent="0.25">
      <c r="A46" s="6"/>
      <c r="B46" s="7" t="s">
        <v>15</v>
      </c>
      <c r="C46" s="20">
        <f t="shared" si="10"/>
        <v>0.56083916083916086</v>
      </c>
      <c r="D46" s="20">
        <f t="shared" si="10"/>
        <v>1.3986013986013986E-3</v>
      </c>
      <c r="E46" s="20">
        <f t="shared" si="10"/>
        <v>0.36923076923076925</v>
      </c>
      <c r="F46" s="20">
        <f t="shared" si="10"/>
        <v>4.1958041958041958E-3</v>
      </c>
      <c r="G46" s="20" t="str">
        <f t="shared" si="10"/>
        <v/>
      </c>
      <c r="H46" s="20">
        <f t="shared" si="10"/>
        <v>6.433566433566433E-2</v>
      </c>
      <c r="M46" s="6"/>
      <c r="N46" s="7" t="s">
        <v>15</v>
      </c>
      <c r="O46" s="20">
        <f t="shared" si="8"/>
        <v>0.47476125511596179</v>
      </c>
      <c r="P46" s="20" t="str">
        <f t="shared" si="8"/>
        <v/>
      </c>
      <c r="Q46" s="20">
        <f t="shared" si="8"/>
        <v>0.45566166439290584</v>
      </c>
      <c r="R46" s="20">
        <f t="shared" si="8"/>
        <v>5.4570259208731242E-3</v>
      </c>
      <c r="S46" s="20" t="str">
        <f t="shared" si="8"/>
        <v/>
      </c>
      <c r="T46" s="20">
        <f t="shared" si="8"/>
        <v>6.4120054570259211E-2</v>
      </c>
      <c r="Y46" s="6"/>
      <c r="Z46" s="7" t="s">
        <v>15</v>
      </c>
      <c r="AA46" s="21">
        <f t="shared" si="11"/>
        <v>7.4125874125874125E-2</v>
      </c>
      <c r="AB46" s="21">
        <f t="shared" si="11"/>
        <v>1.3986013986013986E-3</v>
      </c>
      <c r="AC46" s="21">
        <f t="shared" si="11"/>
        <v>-9.7902097902097904E-2</v>
      </c>
      <c r="AD46" s="21">
        <f t="shared" si="11"/>
        <v>-1.3986013986013986E-3</v>
      </c>
      <c r="AE46" s="21" t="str">
        <f t="shared" si="11"/>
        <v/>
      </c>
      <c r="AF46" s="21">
        <f t="shared" si="11"/>
        <v>-1.3986013986013986E-3</v>
      </c>
      <c r="AG46" s="21">
        <f t="shared" si="11"/>
        <v>-2.5174825174825177E-2</v>
      </c>
      <c r="AI46" s="22"/>
    </row>
    <row r="47" spans="1:35" x14ac:dyDescent="0.25">
      <c r="A47" s="6"/>
      <c r="B47" s="7" t="s">
        <v>16</v>
      </c>
      <c r="C47" s="20">
        <f t="shared" si="10"/>
        <v>0.42567567567567566</v>
      </c>
      <c r="D47" s="20" t="str">
        <f t="shared" si="10"/>
        <v/>
      </c>
      <c r="E47" s="20">
        <f t="shared" si="10"/>
        <v>0.52702702702702697</v>
      </c>
      <c r="F47" s="20">
        <f t="shared" si="10"/>
        <v>3.3783783783783786E-3</v>
      </c>
      <c r="G47" s="20" t="str">
        <f t="shared" si="10"/>
        <v/>
      </c>
      <c r="H47" s="20">
        <f t="shared" si="10"/>
        <v>4.3918918918918921E-2</v>
      </c>
      <c r="M47" s="6"/>
      <c r="N47" s="7" t="s">
        <v>16</v>
      </c>
      <c r="O47" s="20">
        <f t="shared" si="8"/>
        <v>0.39393939393939392</v>
      </c>
      <c r="P47" s="20">
        <f t="shared" si="8"/>
        <v>3.0303030303030303E-3</v>
      </c>
      <c r="Q47" s="20">
        <f t="shared" si="8"/>
        <v>0.56666666666666665</v>
      </c>
      <c r="R47" s="20" t="str">
        <f t="shared" si="8"/>
        <v/>
      </c>
      <c r="S47" s="20" t="str">
        <f t="shared" si="8"/>
        <v/>
      </c>
      <c r="T47" s="20">
        <f t="shared" si="8"/>
        <v>3.6363636363636362E-2</v>
      </c>
      <c r="Y47" s="6"/>
      <c r="Z47" s="7" t="s">
        <v>16</v>
      </c>
      <c r="AA47" s="21">
        <f t="shared" si="11"/>
        <v>-1.3513513513513514E-2</v>
      </c>
      <c r="AB47" s="21" t="str">
        <f t="shared" si="11"/>
        <v/>
      </c>
      <c r="AC47" s="21">
        <f t="shared" si="11"/>
        <v>-0.10472972972972973</v>
      </c>
      <c r="AD47" s="21">
        <f t="shared" si="11"/>
        <v>3.3783783783783786E-3</v>
      </c>
      <c r="AE47" s="21" t="str">
        <f t="shared" si="11"/>
        <v/>
      </c>
      <c r="AF47" s="21">
        <f t="shared" si="11"/>
        <v>3.3783783783783786E-3</v>
      </c>
      <c r="AG47" s="21">
        <f t="shared" si="11"/>
        <v>-0.11486486486486487</v>
      </c>
    </row>
    <row r="48" spans="1:35" x14ac:dyDescent="0.25">
      <c r="A48" s="6"/>
      <c r="B48" s="7" t="s">
        <v>17</v>
      </c>
      <c r="C48" s="20">
        <f t="shared" si="10"/>
        <v>0.85523385300668153</v>
      </c>
      <c r="D48" s="20" t="str">
        <f t="shared" si="10"/>
        <v/>
      </c>
      <c r="E48" s="20">
        <f t="shared" si="10"/>
        <v>5.1224944320712694E-2</v>
      </c>
      <c r="F48" s="20">
        <f t="shared" si="10"/>
        <v>5.3452115812917596E-2</v>
      </c>
      <c r="G48" s="20" t="str">
        <f t="shared" si="10"/>
        <v/>
      </c>
      <c r="H48" s="20">
        <f t="shared" si="10"/>
        <v>4.0089086859688199E-2</v>
      </c>
      <c r="M48" s="6"/>
      <c r="N48" s="7" t="s">
        <v>17</v>
      </c>
      <c r="O48" s="20">
        <f t="shared" si="8"/>
        <v>0.85</v>
      </c>
      <c r="P48" s="20" t="str">
        <f t="shared" si="8"/>
        <v/>
      </c>
      <c r="Q48" s="20">
        <f t="shared" si="8"/>
        <v>5.2499999999999998E-2</v>
      </c>
      <c r="R48" s="20">
        <f t="shared" si="8"/>
        <v>5.5E-2</v>
      </c>
      <c r="S48" s="20" t="str">
        <f t="shared" si="8"/>
        <v/>
      </c>
      <c r="T48" s="20">
        <f t="shared" si="8"/>
        <v>4.2500000000000003E-2</v>
      </c>
      <c r="Y48" s="6"/>
      <c r="Z48" s="7" t="s">
        <v>17</v>
      </c>
      <c r="AA48" s="21">
        <f t="shared" si="11"/>
        <v>9.7995545657015584E-2</v>
      </c>
      <c r="AB48" s="21" t="str">
        <f t="shared" si="11"/>
        <v/>
      </c>
      <c r="AC48" s="21">
        <f t="shared" si="11"/>
        <v>4.4543429844097994E-3</v>
      </c>
      <c r="AD48" s="21">
        <f t="shared" si="11"/>
        <v>4.4543429844097994E-3</v>
      </c>
      <c r="AE48" s="21" t="str">
        <f t="shared" si="11"/>
        <v/>
      </c>
      <c r="AF48" s="21">
        <f t="shared" si="11"/>
        <v>2.2271714922048997E-3</v>
      </c>
      <c r="AG48" s="21">
        <f t="shared" si="11"/>
        <v>0.10913140311804009</v>
      </c>
    </row>
    <row r="49" spans="1:33" x14ac:dyDescent="0.25">
      <c r="A49" s="6"/>
      <c r="B49" s="7" t="s">
        <v>18</v>
      </c>
      <c r="C49" s="20">
        <f t="shared" si="10"/>
        <v>0.72649572649572647</v>
      </c>
      <c r="D49" s="20" t="str">
        <f t="shared" si="10"/>
        <v/>
      </c>
      <c r="E49" s="20">
        <f t="shared" si="10"/>
        <v>7.6923076923076927E-2</v>
      </c>
      <c r="F49" s="20">
        <f t="shared" si="10"/>
        <v>0.1623931623931624</v>
      </c>
      <c r="G49" s="20" t="str">
        <f t="shared" si="10"/>
        <v/>
      </c>
      <c r="H49" s="20">
        <f t="shared" si="10"/>
        <v>3.4188034188034191E-2</v>
      </c>
      <c r="M49" s="6"/>
      <c r="N49" s="7" t="s">
        <v>18</v>
      </c>
      <c r="O49" s="20">
        <f t="shared" si="8"/>
        <v>0.60483870967741937</v>
      </c>
      <c r="P49" s="20" t="str">
        <f t="shared" si="8"/>
        <v/>
      </c>
      <c r="Q49" s="20">
        <f t="shared" si="8"/>
        <v>0.10483870967741936</v>
      </c>
      <c r="R49" s="20">
        <f t="shared" si="8"/>
        <v>0.2661290322580645</v>
      </c>
      <c r="S49" s="20" t="str">
        <f t="shared" si="8"/>
        <v/>
      </c>
      <c r="T49" s="20">
        <f t="shared" si="8"/>
        <v>2.4193548387096774E-2</v>
      </c>
      <c r="Y49" s="6"/>
      <c r="Z49" s="7" t="s">
        <v>18</v>
      </c>
      <c r="AA49" s="21">
        <f t="shared" si="11"/>
        <v>8.5470085470085472E-2</v>
      </c>
      <c r="AB49" s="21" t="str">
        <f t="shared" si="11"/>
        <v/>
      </c>
      <c r="AC49" s="21">
        <f t="shared" si="11"/>
        <v>-3.4188034188034191E-2</v>
      </c>
      <c r="AD49" s="21">
        <f t="shared" si="11"/>
        <v>-0.11965811965811966</v>
      </c>
      <c r="AE49" s="21" t="str">
        <f t="shared" si="11"/>
        <v/>
      </c>
      <c r="AF49" s="21">
        <f t="shared" si="11"/>
        <v>8.5470085470085479E-3</v>
      </c>
      <c r="AG49" s="21">
        <f t="shared" si="11"/>
        <v>-5.9829059829059832E-2</v>
      </c>
    </row>
    <row r="50" spans="1:33" x14ac:dyDescent="0.25">
      <c r="A50" s="6"/>
      <c r="B50" s="7" t="s">
        <v>19</v>
      </c>
      <c r="C50" s="20">
        <f t="shared" si="10"/>
        <v>0.87890625</v>
      </c>
      <c r="D50" s="20">
        <f t="shared" si="10"/>
        <v>3.90625E-3</v>
      </c>
      <c r="E50" s="20">
        <f t="shared" si="10"/>
        <v>4.4921875E-2</v>
      </c>
      <c r="F50" s="20">
        <f t="shared" si="10"/>
        <v>4.1015625E-2</v>
      </c>
      <c r="G50" s="20" t="str">
        <f t="shared" si="10"/>
        <v/>
      </c>
      <c r="H50" s="20">
        <f t="shared" si="10"/>
        <v>3.125E-2</v>
      </c>
      <c r="M50" s="6"/>
      <c r="N50" s="7" t="s">
        <v>19</v>
      </c>
      <c r="O50" s="20">
        <f t="shared" si="8"/>
        <v>0.81194690265486724</v>
      </c>
      <c r="P50" s="20">
        <f t="shared" si="8"/>
        <v>6.6371681415929203E-3</v>
      </c>
      <c r="Q50" s="20">
        <f t="shared" si="8"/>
        <v>6.1946902654867256E-2</v>
      </c>
      <c r="R50" s="20">
        <f t="shared" si="8"/>
        <v>7.3008849557522126E-2</v>
      </c>
      <c r="S50" s="20" t="str">
        <f t="shared" si="8"/>
        <v/>
      </c>
      <c r="T50" s="20">
        <f t="shared" si="8"/>
        <v>4.6460176991150445E-2</v>
      </c>
      <c r="Y50" s="6"/>
      <c r="Z50" s="7" t="s">
        <v>19</v>
      </c>
      <c r="AA50" s="21">
        <f t="shared" si="11"/>
        <v>0.162109375</v>
      </c>
      <c r="AB50" s="21">
        <f t="shared" si="11"/>
        <v>-1.953125E-3</v>
      </c>
      <c r="AC50" s="21">
        <f t="shared" si="11"/>
        <v>-9.765625E-3</v>
      </c>
      <c r="AD50" s="21">
        <f t="shared" si="11"/>
        <v>-2.34375E-2</v>
      </c>
      <c r="AE50" s="21" t="str">
        <f t="shared" si="11"/>
        <v/>
      </c>
      <c r="AF50" s="21">
        <f t="shared" si="11"/>
        <v>-9.765625E-3</v>
      </c>
      <c r="AG50" s="21">
        <f t="shared" si="11"/>
        <v>0.1171875</v>
      </c>
    </row>
    <row r="51" spans="1:33" x14ac:dyDescent="0.25">
      <c r="A51" s="6"/>
      <c r="B51" s="7" t="s">
        <v>20</v>
      </c>
      <c r="C51" s="20">
        <f t="shared" si="10"/>
        <v>0.82058047493403696</v>
      </c>
      <c r="D51" s="20" t="str">
        <f t="shared" si="10"/>
        <v/>
      </c>
      <c r="E51" s="20">
        <f t="shared" si="10"/>
        <v>5.8047493403693931E-2</v>
      </c>
      <c r="F51" s="20">
        <f t="shared" si="10"/>
        <v>0.10026385224274406</v>
      </c>
      <c r="G51" s="20">
        <f t="shared" si="10"/>
        <v>2.6385224274406332E-3</v>
      </c>
      <c r="H51" s="20">
        <f t="shared" si="10"/>
        <v>1.8469656992084433E-2</v>
      </c>
      <c r="K51" s="27"/>
      <c r="M51" s="6"/>
      <c r="N51" s="7" t="s">
        <v>20</v>
      </c>
      <c r="O51" s="20">
        <f t="shared" si="8"/>
        <v>0.79945799457994582</v>
      </c>
      <c r="P51" s="20" t="str">
        <f t="shared" si="8"/>
        <v/>
      </c>
      <c r="Q51" s="20">
        <f t="shared" si="8"/>
        <v>4.3360433604336043E-2</v>
      </c>
      <c r="R51" s="20">
        <f t="shared" si="8"/>
        <v>0.13279132791327913</v>
      </c>
      <c r="S51" s="20">
        <f t="shared" si="8"/>
        <v>2.7100271002710027E-3</v>
      </c>
      <c r="T51" s="20">
        <f t="shared" si="8"/>
        <v>2.1680216802168022E-2</v>
      </c>
      <c r="Y51" s="6"/>
      <c r="Z51" s="7" t="s">
        <v>20</v>
      </c>
      <c r="AA51" s="21">
        <f t="shared" si="11"/>
        <v>4.221635883905013E-2</v>
      </c>
      <c r="AB51" s="21" t="str">
        <f t="shared" si="11"/>
        <v/>
      </c>
      <c r="AC51" s="21">
        <f t="shared" si="11"/>
        <v>1.5831134564643801E-2</v>
      </c>
      <c r="AD51" s="21">
        <f t="shared" si="11"/>
        <v>-2.9023746701846966E-2</v>
      </c>
      <c r="AE51" s="21">
        <f t="shared" si="11"/>
        <v>0</v>
      </c>
      <c r="AF51" s="21">
        <f t="shared" si="11"/>
        <v>-2.6385224274406332E-3</v>
      </c>
      <c r="AG51" s="21">
        <f t="shared" si="11"/>
        <v>2.6385224274406333E-2</v>
      </c>
    </row>
    <row r="52" spans="1:33" x14ac:dyDescent="0.25">
      <c r="A52" s="6"/>
      <c r="B52" s="7" t="s">
        <v>21</v>
      </c>
      <c r="C52" s="20">
        <f t="shared" si="10"/>
        <v>0.87209302325581395</v>
      </c>
      <c r="D52" s="20" t="str">
        <f t="shared" si="10"/>
        <v/>
      </c>
      <c r="E52" s="20">
        <f t="shared" si="10"/>
        <v>2.616279069767442E-2</v>
      </c>
      <c r="F52" s="20">
        <f t="shared" si="10"/>
        <v>4.9418604651162788E-2</v>
      </c>
      <c r="G52" s="20" t="str">
        <f t="shared" si="10"/>
        <v/>
      </c>
      <c r="H52" s="20">
        <f t="shared" si="10"/>
        <v>5.232558139534884E-2</v>
      </c>
      <c r="M52" s="6"/>
      <c r="N52" s="7" t="s">
        <v>21</v>
      </c>
      <c r="O52" s="20">
        <f t="shared" si="8"/>
        <v>0.80916030534351147</v>
      </c>
      <c r="P52" s="20" t="str">
        <f t="shared" si="8"/>
        <v/>
      </c>
      <c r="Q52" s="20">
        <f t="shared" si="8"/>
        <v>2.6717557251908396E-2</v>
      </c>
      <c r="R52" s="20">
        <f t="shared" si="8"/>
        <v>9.9236641221374045E-2</v>
      </c>
      <c r="S52" s="20" t="str">
        <f t="shared" si="8"/>
        <v/>
      </c>
      <c r="T52" s="20">
        <f t="shared" si="8"/>
        <v>6.4885496183206104E-2</v>
      </c>
      <c r="Y52" s="6"/>
      <c r="Z52" s="7" t="s">
        <v>21</v>
      </c>
      <c r="AA52" s="21">
        <f t="shared" si="11"/>
        <v>0.2558139534883721</v>
      </c>
      <c r="AB52" s="21" t="str">
        <f t="shared" si="11"/>
        <v/>
      </c>
      <c r="AC52" s="21">
        <f t="shared" si="11"/>
        <v>5.8139534883720929E-3</v>
      </c>
      <c r="AD52" s="21">
        <f t="shared" si="11"/>
        <v>-2.616279069767442E-2</v>
      </c>
      <c r="AE52" s="21" t="str">
        <f t="shared" si="11"/>
        <v/>
      </c>
      <c r="AF52" s="21">
        <f t="shared" si="11"/>
        <v>2.9069767441860465E-3</v>
      </c>
      <c r="AG52" s="21">
        <f t="shared" si="11"/>
        <v>0.23837209302325582</v>
      </c>
    </row>
    <row r="53" spans="1:33" x14ac:dyDescent="0.25">
      <c r="A53" s="6"/>
      <c r="B53" s="7" t="s">
        <v>22</v>
      </c>
      <c r="C53" s="20">
        <f t="shared" si="10"/>
        <v>0.69026548672566368</v>
      </c>
      <c r="D53" s="20" t="str">
        <f t="shared" si="10"/>
        <v/>
      </c>
      <c r="E53" s="20">
        <f t="shared" si="10"/>
        <v>0.13053097345132744</v>
      </c>
      <c r="F53" s="20">
        <f t="shared" si="10"/>
        <v>2.2123893805309734E-3</v>
      </c>
      <c r="G53" s="20" t="str">
        <f t="shared" si="10"/>
        <v/>
      </c>
      <c r="H53" s="20">
        <f t="shared" si="10"/>
        <v>0.17699115044247787</v>
      </c>
      <c r="M53" s="6"/>
      <c r="N53" s="7" t="s">
        <v>22</v>
      </c>
      <c r="O53" s="20">
        <f t="shared" si="8"/>
        <v>0.67808219178082196</v>
      </c>
      <c r="P53" s="20" t="str">
        <f t="shared" si="8"/>
        <v/>
      </c>
      <c r="Q53" s="20">
        <f t="shared" si="8"/>
        <v>0.15981735159817351</v>
      </c>
      <c r="R53" s="20">
        <f t="shared" si="8"/>
        <v>2.2831050228310501E-3</v>
      </c>
      <c r="S53" s="20" t="str">
        <f t="shared" si="8"/>
        <v/>
      </c>
      <c r="T53" s="20">
        <f t="shared" si="8"/>
        <v>0.15981735159817351</v>
      </c>
      <c r="Y53" s="6"/>
      <c r="Z53" s="7" t="s">
        <v>22</v>
      </c>
      <c r="AA53" s="21">
        <f t="shared" si="11"/>
        <v>3.3185840707964605E-2</v>
      </c>
      <c r="AB53" s="21" t="str">
        <f t="shared" si="11"/>
        <v/>
      </c>
      <c r="AC53" s="21">
        <f t="shared" si="11"/>
        <v>-2.4336283185840708E-2</v>
      </c>
      <c r="AD53" s="21">
        <f t="shared" si="11"/>
        <v>0</v>
      </c>
      <c r="AE53" s="21" t="str">
        <f t="shared" si="11"/>
        <v/>
      </c>
      <c r="AF53" s="21">
        <f t="shared" si="11"/>
        <v>2.2123893805309734E-2</v>
      </c>
      <c r="AG53" s="21">
        <f t="shared" si="11"/>
        <v>3.0973451327433628E-2</v>
      </c>
    </row>
    <row r="54" spans="1:33" x14ac:dyDescent="0.25">
      <c r="A54" s="6"/>
      <c r="B54" s="7" t="s">
        <v>23</v>
      </c>
      <c r="C54" s="20">
        <f t="shared" si="10"/>
        <v>0.97872340425531912</v>
      </c>
      <c r="D54" s="20" t="str">
        <f t="shared" si="10"/>
        <v/>
      </c>
      <c r="E54" s="20">
        <f t="shared" si="10"/>
        <v>2.1276595744680851E-2</v>
      </c>
      <c r="F54" s="20" t="str">
        <f t="shared" si="10"/>
        <v/>
      </c>
      <c r="G54" s="20" t="str">
        <f t="shared" si="10"/>
        <v/>
      </c>
      <c r="H54" s="20" t="str">
        <f t="shared" si="10"/>
        <v/>
      </c>
      <c r="M54" s="6"/>
      <c r="N54" s="7" t="s">
        <v>23</v>
      </c>
      <c r="O54" s="20">
        <f t="shared" si="8"/>
        <v>0.95070422535211263</v>
      </c>
      <c r="P54" s="20" t="str">
        <f t="shared" si="8"/>
        <v/>
      </c>
      <c r="Q54" s="20">
        <f t="shared" si="8"/>
        <v>3.5211267605633804E-2</v>
      </c>
      <c r="R54" s="20">
        <f t="shared" si="8"/>
        <v>7.0422535211267607E-3</v>
      </c>
      <c r="S54" s="20" t="str">
        <f t="shared" si="8"/>
        <v/>
      </c>
      <c r="T54" s="20">
        <f t="shared" si="8"/>
        <v>7.0422535211267607E-3</v>
      </c>
      <c r="Y54" s="6"/>
      <c r="Z54" s="7" t="s">
        <v>23</v>
      </c>
      <c r="AA54" s="21">
        <f t="shared" si="11"/>
        <v>2.1276595744680851E-2</v>
      </c>
      <c r="AB54" s="21" t="str">
        <f t="shared" si="11"/>
        <v/>
      </c>
      <c r="AC54" s="21">
        <f t="shared" si="11"/>
        <v>-1.4184397163120567E-2</v>
      </c>
      <c r="AD54" s="21" t="str">
        <f t="shared" si="11"/>
        <v/>
      </c>
      <c r="AE54" s="21" t="str">
        <f t="shared" si="11"/>
        <v/>
      </c>
      <c r="AF54" s="21" t="str">
        <f t="shared" si="11"/>
        <v/>
      </c>
      <c r="AG54" s="21">
        <f t="shared" si="11"/>
        <v>-7.0921985815602835E-3</v>
      </c>
    </row>
    <row r="55" spans="1:33" x14ac:dyDescent="0.25">
      <c r="A55" s="6"/>
      <c r="B55" s="7" t="s">
        <v>24</v>
      </c>
      <c r="C55" s="20">
        <f t="shared" si="10"/>
        <v>0.97499999999999998</v>
      </c>
      <c r="D55" s="20" t="str">
        <f t="shared" si="10"/>
        <v/>
      </c>
      <c r="E55" s="20" t="str">
        <f t="shared" si="10"/>
        <v/>
      </c>
      <c r="F55" s="20" t="str">
        <f t="shared" si="10"/>
        <v/>
      </c>
      <c r="G55" s="20" t="str">
        <f t="shared" si="10"/>
        <v/>
      </c>
      <c r="H55" s="20">
        <f t="shared" si="10"/>
        <v>2.5000000000000001E-2</v>
      </c>
      <c r="M55" s="6"/>
      <c r="N55" s="7" t="s">
        <v>24</v>
      </c>
      <c r="O55" s="20">
        <f t="shared" si="8"/>
        <v>0.97368421052631582</v>
      </c>
      <c r="P55" s="20" t="str">
        <f t="shared" si="8"/>
        <v/>
      </c>
      <c r="Q55" s="20" t="str">
        <f t="shared" si="8"/>
        <v/>
      </c>
      <c r="R55" s="20" t="str">
        <f t="shared" si="8"/>
        <v/>
      </c>
      <c r="S55" s="20" t="str">
        <f t="shared" si="8"/>
        <v/>
      </c>
      <c r="T55" s="20">
        <f t="shared" si="8"/>
        <v>2.6315789473684209E-2</v>
      </c>
      <c r="Y55" s="6"/>
      <c r="Z55" s="7" t="s">
        <v>24</v>
      </c>
      <c r="AA55" s="21">
        <f t="shared" si="11"/>
        <v>0.05</v>
      </c>
      <c r="AB55" s="21" t="str">
        <f t="shared" si="11"/>
        <v/>
      </c>
      <c r="AC55" s="21" t="str">
        <f t="shared" si="11"/>
        <v/>
      </c>
      <c r="AD55" s="21" t="str">
        <f t="shared" si="11"/>
        <v/>
      </c>
      <c r="AE55" s="21" t="str">
        <f t="shared" si="11"/>
        <v/>
      </c>
      <c r="AF55" s="21">
        <f t="shared" si="11"/>
        <v>0</v>
      </c>
      <c r="AG55" s="21">
        <f t="shared" si="11"/>
        <v>0.05</v>
      </c>
    </row>
    <row r="56" spans="1:33" x14ac:dyDescent="0.25">
      <c r="A56" s="6"/>
      <c r="B56" s="7" t="s">
        <v>25</v>
      </c>
      <c r="C56" s="20">
        <f t="shared" si="10"/>
        <v>0.89473684210526316</v>
      </c>
      <c r="D56" s="20" t="str">
        <f t="shared" si="10"/>
        <v/>
      </c>
      <c r="E56" s="20">
        <f t="shared" si="10"/>
        <v>2.1531100478468901E-2</v>
      </c>
      <c r="F56" s="20">
        <f t="shared" si="10"/>
        <v>6.9377990430622011E-2</v>
      </c>
      <c r="G56" s="20" t="str">
        <f t="shared" si="10"/>
        <v/>
      </c>
      <c r="H56" s="20">
        <f t="shared" si="10"/>
        <v>1.4354066985645933E-2</v>
      </c>
      <c r="M56" s="6"/>
      <c r="N56" s="7" t="s">
        <v>25</v>
      </c>
      <c r="O56" s="20">
        <f t="shared" si="8"/>
        <v>0.88858695652173914</v>
      </c>
      <c r="P56" s="20" t="str">
        <f t="shared" si="8"/>
        <v/>
      </c>
      <c r="Q56" s="20">
        <f t="shared" si="8"/>
        <v>2.4456521739130436E-2</v>
      </c>
      <c r="R56" s="20">
        <f t="shared" si="8"/>
        <v>7.0652173913043473E-2</v>
      </c>
      <c r="S56" s="20" t="str">
        <f t="shared" si="8"/>
        <v/>
      </c>
      <c r="T56" s="20">
        <f t="shared" si="8"/>
        <v>1.6304347826086956E-2</v>
      </c>
      <c r="Y56" s="6"/>
      <c r="Z56" s="7" t="s">
        <v>25</v>
      </c>
      <c r="AA56" s="21">
        <f t="shared" si="11"/>
        <v>0.11244019138755981</v>
      </c>
      <c r="AB56" s="21" t="str">
        <f t="shared" si="11"/>
        <v/>
      </c>
      <c r="AC56" s="21">
        <f t="shared" si="11"/>
        <v>0</v>
      </c>
      <c r="AD56" s="21">
        <f t="shared" si="11"/>
        <v>7.1770334928229667E-3</v>
      </c>
      <c r="AE56" s="21" t="str">
        <f t="shared" si="11"/>
        <v/>
      </c>
      <c r="AF56" s="21">
        <f t="shared" si="11"/>
        <v>0</v>
      </c>
      <c r="AG56" s="21">
        <f t="shared" si="11"/>
        <v>0.11961722488038277</v>
      </c>
    </row>
    <row r="57" spans="1:33" x14ac:dyDescent="0.25">
      <c r="A57" s="6"/>
      <c r="B57" s="7" t="s">
        <v>26</v>
      </c>
      <c r="C57" s="20">
        <f t="shared" si="10"/>
        <v>0.88500000000000001</v>
      </c>
      <c r="D57" s="20">
        <f t="shared" si="10"/>
        <v>2.5000000000000001E-3</v>
      </c>
      <c r="E57" s="20">
        <f t="shared" si="10"/>
        <v>0.05</v>
      </c>
      <c r="F57" s="20">
        <f t="shared" si="10"/>
        <v>3.5000000000000003E-2</v>
      </c>
      <c r="G57" s="20" t="str">
        <f t="shared" si="10"/>
        <v/>
      </c>
      <c r="H57" s="20">
        <f t="shared" si="10"/>
        <v>2.75E-2</v>
      </c>
      <c r="M57" s="6"/>
      <c r="N57" s="7" t="s">
        <v>26</v>
      </c>
      <c r="O57" s="20">
        <f t="shared" ref="O57:T72" si="12">IF(O18&gt;0,O18/$U18,"")</f>
        <v>0.88031914893617025</v>
      </c>
      <c r="P57" s="20">
        <f t="shared" si="12"/>
        <v>2.6595744680851063E-3</v>
      </c>
      <c r="Q57" s="20">
        <f t="shared" si="12"/>
        <v>6.3829787234042548E-2</v>
      </c>
      <c r="R57" s="20">
        <f t="shared" si="12"/>
        <v>2.3936170212765957E-2</v>
      </c>
      <c r="S57" s="20" t="str">
        <f t="shared" si="12"/>
        <v/>
      </c>
      <c r="T57" s="20">
        <f t="shared" si="12"/>
        <v>2.9255319148936171E-2</v>
      </c>
      <c r="Y57" s="6"/>
      <c r="Z57" s="7" t="s">
        <v>26</v>
      </c>
      <c r="AA57" s="21">
        <f t="shared" si="11"/>
        <v>5.7500000000000002E-2</v>
      </c>
      <c r="AB57" s="21">
        <f t="shared" si="11"/>
        <v>0</v>
      </c>
      <c r="AC57" s="21">
        <f t="shared" si="11"/>
        <v>-0.01</v>
      </c>
      <c r="AD57" s="21">
        <f t="shared" si="11"/>
        <v>1.2500000000000001E-2</v>
      </c>
      <c r="AE57" s="21" t="str">
        <f t="shared" si="11"/>
        <v/>
      </c>
      <c r="AF57" s="21">
        <f t="shared" si="11"/>
        <v>0</v>
      </c>
      <c r="AG57" s="21">
        <f t="shared" si="11"/>
        <v>0.06</v>
      </c>
    </row>
    <row r="58" spans="1:33" x14ac:dyDescent="0.25">
      <c r="A58" s="6"/>
      <c r="B58" s="7" t="s">
        <v>27</v>
      </c>
      <c r="C58" s="20">
        <f t="shared" ref="C58:H73" si="13">IFERROR(C19/$I19,"")</f>
        <v>0.9285714285714286</v>
      </c>
      <c r="D58" s="20" t="str">
        <f t="shared" si="13"/>
        <v/>
      </c>
      <c r="E58" s="20">
        <f t="shared" si="13"/>
        <v>1.1904761904761904E-2</v>
      </c>
      <c r="F58" s="20">
        <f t="shared" si="13"/>
        <v>3.5714285714285712E-2</v>
      </c>
      <c r="G58" s="20" t="str">
        <f t="shared" si="13"/>
        <v/>
      </c>
      <c r="H58" s="20">
        <f t="shared" si="13"/>
        <v>2.3809523809523808E-2</v>
      </c>
      <c r="M58" s="6"/>
      <c r="N58" s="7" t="s">
        <v>27</v>
      </c>
      <c r="O58" s="20">
        <f t="shared" si="12"/>
        <v>0.94736842105263153</v>
      </c>
      <c r="P58" s="20" t="str">
        <f t="shared" si="12"/>
        <v/>
      </c>
      <c r="Q58" s="20">
        <f t="shared" si="12"/>
        <v>1.3157894736842105E-2</v>
      </c>
      <c r="R58" s="20">
        <f t="shared" si="12"/>
        <v>2.6315789473684209E-2</v>
      </c>
      <c r="S58" s="20" t="str">
        <f t="shared" si="12"/>
        <v/>
      </c>
      <c r="T58" s="20">
        <f t="shared" si="12"/>
        <v>1.3157894736842105E-2</v>
      </c>
      <c r="Y58" s="6"/>
      <c r="Z58" s="7" t="s">
        <v>27</v>
      </c>
      <c r="AA58" s="21">
        <f t="shared" ref="AA58:AG73" si="14">IFERROR(AA19/$I19,"")</f>
        <v>7.1428571428571425E-2</v>
      </c>
      <c r="AB58" s="21" t="str">
        <f t="shared" si="14"/>
        <v/>
      </c>
      <c r="AC58" s="21">
        <f t="shared" si="14"/>
        <v>0</v>
      </c>
      <c r="AD58" s="21">
        <f t="shared" si="14"/>
        <v>1.1904761904761904E-2</v>
      </c>
      <c r="AE58" s="21" t="str">
        <f t="shared" si="14"/>
        <v/>
      </c>
      <c r="AF58" s="21">
        <f t="shared" si="14"/>
        <v>1.1904761904761904E-2</v>
      </c>
      <c r="AG58" s="21">
        <f t="shared" si="14"/>
        <v>9.5238095238095233E-2</v>
      </c>
    </row>
    <row r="59" spans="1:33" x14ac:dyDescent="0.25">
      <c r="A59" s="6"/>
      <c r="B59" s="7" t="s">
        <v>28</v>
      </c>
      <c r="C59" s="20">
        <f t="shared" si="13"/>
        <v>0.88181818181818183</v>
      </c>
      <c r="D59" s="20" t="str">
        <f t="shared" si="13"/>
        <v/>
      </c>
      <c r="E59" s="20">
        <f t="shared" si="13"/>
        <v>2.2727272727272728E-2</v>
      </c>
      <c r="F59" s="20">
        <f t="shared" si="13"/>
        <v>9.0909090909090912E-2</v>
      </c>
      <c r="G59" s="20" t="str">
        <f t="shared" si="13"/>
        <v/>
      </c>
      <c r="H59" s="20">
        <f t="shared" si="13"/>
        <v>4.5454545454545452E-3</v>
      </c>
      <c r="M59" s="6"/>
      <c r="N59" s="7" t="s">
        <v>28</v>
      </c>
      <c r="O59" s="20">
        <f t="shared" si="12"/>
        <v>0.87745098039215685</v>
      </c>
      <c r="P59" s="20" t="str">
        <f t="shared" si="12"/>
        <v/>
      </c>
      <c r="Q59" s="20">
        <f t="shared" si="12"/>
        <v>3.9215686274509803E-2</v>
      </c>
      <c r="R59" s="20">
        <f t="shared" si="12"/>
        <v>8.3333333333333329E-2</v>
      </c>
      <c r="S59" s="20" t="str">
        <f t="shared" si="12"/>
        <v/>
      </c>
      <c r="T59" s="20" t="str">
        <f t="shared" si="12"/>
        <v/>
      </c>
      <c r="Y59" s="6"/>
      <c r="Z59" s="7" t="s">
        <v>28</v>
      </c>
      <c r="AA59" s="21">
        <f t="shared" si="14"/>
        <v>6.8181818181818177E-2</v>
      </c>
      <c r="AB59" s="21" t="str">
        <f t="shared" si="14"/>
        <v/>
      </c>
      <c r="AC59" s="21">
        <f t="shared" si="14"/>
        <v>-1.3636363636363636E-2</v>
      </c>
      <c r="AD59" s="21">
        <f t="shared" si="14"/>
        <v>1.3636363636363636E-2</v>
      </c>
      <c r="AE59" s="21" t="str">
        <f t="shared" si="14"/>
        <v/>
      </c>
      <c r="AF59" s="21">
        <f t="shared" si="14"/>
        <v>4.5454545454545452E-3</v>
      </c>
      <c r="AG59" s="21">
        <f t="shared" si="14"/>
        <v>7.2727272727272724E-2</v>
      </c>
    </row>
    <row r="60" spans="1:33" x14ac:dyDescent="0.25">
      <c r="A60" s="6"/>
      <c r="B60" s="7" t="s">
        <v>29</v>
      </c>
      <c r="C60" s="20">
        <f t="shared" si="13"/>
        <v>0.84132841328413288</v>
      </c>
      <c r="D60" s="20" t="str">
        <f t="shared" si="13"/>
        <v/>
      </c>
      <c r="E60" s="20">
        <f t="shared" si="13"/>
        <v>5.5350553505535055E-2</v>
      </c>
      <c r="F60" s="20">
        <f t="shared" si="13"/>
        <v>7.0110701107011064E-2</v>
      </c>
      <c r="G60" s="20" t="str">
        <f t="shared" si="13"/>
        <v/>
      </c>
      <c r="H60" s="20">
        <f t="shared" si="13"/>
        <v>3.3210332103321034E-2</v>
      </c>
      <c r="M60" s="6"/>
      <c r="N60" s="7" t="s">
        <v>29</v>
      </c>
      <c r="O60" s="20">
        <f t="shared" si="12"/>
        <v>0.85135135135135132</v>
      </c>
      <c r="P60" s="20" t="str">
        <f t="shared" si="12"/>
        <v/>
      </c>
      <c r="Q60" s="20">
        <f t="shared" si="12"/>
        <v>6.7567567567567571E-2</v>
      </c>
      <c r="R60" s="20">
        <f t="shared" si="12"/>
        <v>5.8558558558558557E-2</v>
      </c>
      <c r="S60" s="20" t="str">
        <f t="shared" si="12"/>
        <v/>
      </c>
      <c r="T60" s="20">
        <f t="shared" si="12"/>
        <v>2.2522522522522521E-2</v>
      </c>
      <c r="Y60" s="6"/>
      <c r="Z60" s="7" t="s">
        <v>29</v>
      </c>
      <c r="AA60" s="21">
        <f t="shared" si="14"/>
        <v>0.14391143911439114</v>
      </c>
      <c r="AB60" s="21" t="str">
        <f t="shared" si="14"/>
        <v/>
      </c>
      <c r="AC60" s="21">
        <f t="shared" si="14"/>
        <v>0</v>
      </c>
      <c r="AD60" s="21">
        <f t="shared" si="14"/>
        <v>2.2140221402214021E-2</v>
      </c>
      <c r="AE60" s="21" t="str">
        <f t="shared" si="14"/>
        <v/>
      </c>
      <c r="AF60" s="21">
        <f t="shared" si="14"/>
        <v>1.4760147601476014E-2</v>
      </c>
      <c r="AG60" s="21">
        <f t="shared" si="14"/>
        <v>0.18081180811808117</v>
      </c>
    </row>
    <row r="61" spans="1:33" x14ac:dyDescent="0.25">
      <c r="A61" s="6"/>
      <c r="B61" s="7" t="s">
        <v>30</v>
      </c>
      <c r="C61" s="20">
        <f t="shared" si="13"/>
        <v>0.87356321839080464</v>
      </c>
      <c r="D61" s="20" t="str">
        <f t="shared" si="13"/>
        <v/>
      </c>
      <c r="E61" s="20">
        <f t="shared" si="13"/>
        <v>4.5977011494252873E-2</v>
      </c>
      <c r="F61" s="20">
        <f t="shared" si="13"/>
        <v>6.8965517241379309E-2</v>
      </c>
      <c r="G61" s="20" t="str">
        <f t="shared" si="13"/>
        <v/>
      </c>
      <c r="H61" s="20">
        <f t="shared" si="13"/>
        <v>1.1494252873563218E-2</v>
      </c>
      <c r="M61" s="6"/>
      <c r="N61" s="7" t="s">
        <v>30</v>
      </c>
      <c r="O61" s="20">
        <f t="shared" si="12"/>
        <v>0.91463414634146345</v>
      </c>
      <c r="P61" s="20" t="str">
        <f t="shared" si="12"/>
        <v/>
      </c>
      <c r="Q61" s="20">
        <f t="shared" si="12"/>
        <v>4.878048780487805E-2</v>
      </c>
      <c r="R61" s="20">
        <f t="shared" si="12"/>
        <v>2.4390243902439025E-2</v>
      </c>
      <c r="S61" s="20" t="str">
        <f t="shared" si="12"/>
        <v/>
      </c>
      <c r="T61" s="20">
        <f t="shared" si="12"/>
        <v>1.2195121951219513E-2</v>
      </c>
      <c r="Y61" s="6"/>
      <c r="Z61" s="7" t="s">
        <v>30</v>
      </c>
      <c r="AA61" s="21">
        <f t="shared" si="14"/>
        <v>1.1494252873563218E-2</v>
      </c>
      <c r="AB61" s="21" t="str">
        <f t="shared" si="14"/>
        <v/>
      </c>
      <c r="AC61" s="21">
        <f t="shared" si="14"/>
        <v>0</v>
      </c>
      <c r="AD61" s="21">
        <f t="shared" si="14"/>
        <v>4.5977011494252873E-2</v>
      </c>
      <c r="AE61" s="21" t="str">
        <f t="shared" si="14"/>
        <v/>
      </c>
      <c r="AF61" s="21">
        <f t="shared" si="14"/>
        <v>0</v>
      </c>
      <c r="AG61" s="21">
        <f t="shared" si="14"/>
        <v>5.7471264367816091E-2</v>
      </c>
    </row>
    <row r="62" spans="1:33" x14ac:dyDescent="0.25">
      <c r="A62" s="6"/>
      <c r="B62" s="7" t="s">
        <v>31</v>
      </c>
      <c r="C62" s="20">
        <f t="shared" si="13"/>
        <v>0.60725075528700911</v>
      </c>
      <c r="D62" s="20">
        <f t="shared" si="13"/>
        <v>3.0211480362537764E-3</v>
      </c>
      <c r="E62" s="20">
        <f t="shared" si="13"/>
        <v>0.34138972809667673</v>
      </c>
      <c r="F62" s="20">
        <f t="shared" si="13"/>
        <v>4.8338368580060423E-2</v>
      </c>
      <c r="G62" s="20" t="str">
        <f t="shared" si="13"/>
        <v/>
      </c>
      <c r="H62" s="20" t="str">
        <f t="shared" si="13"/>
        <v/>
      </c>
      <c r="M62" s="6"/>
      <c r="N62" s="7" t="s">
        <v>31</v>
      </c>
      <c r="O62" s="20">
        <f t="shared" si="12"/>
        <v>0.65975103734439833</v>
      </c>
      <c r="P62" s="20">
        <f t="shared" si="12"/>
        <v>4.1493775933609959E-3</v>
      </c>
      <c r="Q62" s="20">
        <f t="shared" si="12"/>
        <v>0.29460580912863071</v>
      </c>
      <c r="R62" s="20">
        <f t="shared" si="12"/>
        <v>4.1493775933609957E-2</v>
      </c>
      <c r="S62" s="20" t="str">
        <f t="shared" si="12"/>
        <v/>
      </c>
      <c r="T62" s="20" t="str">
        <f t="shared" si="12"/>
        <v/>
      </c>
      <c r="Y62" s="6"/>
      <c r="Z62" s="7" t="s">
        <v>31</v>
      </c>
      <c r="AA62" s="21">
        <f t="shared" si="14"/>
        <v>-0.35347432024169184</v>
      </c>
      <c r="AB62" s="21">
        <f t="shared" si="14"/>
        <v>-3.0211480362537764E-3</v>
      </c>
      <c r="AC62" s="21">
        <f t="shared" si="14"/>
        <v>-8.7613293051359523E-2</v>
      </c>
      <c r="AD62" s="21">
        <f t="shared" si="14"/>
        <v>-1.2084592145015106E-2</v>
      </c>
      <c r="AE62" s="21" t="str">
        <f t="shared" si="14"/>
        <v/>
      </c>
      <c r="AF62" s="21" t="str">
        <f t="shared" si="14"/>
        <v/>
      </c>
      <c r="AG62" s="21">
        <f t="shared" si="14"/>
        <v>-0.45619335347432022</v>
      </c>
    </row>
    <row r="63" spans="1:33" x14ac:dyDescent="0.25">
      <c r="A63" s="6"/>
      <c r="B63" s="7" t="s">
        <v>32</v>
      </c>
      <c r="C63" s="20">
        <f t="shared" si="13"/>
        <v>0.90502183406113534</v>
      </c>
      <c r="D63" s="20">
        <f t="shared" si="13"/>
        <v>1.0917030567685589E-3</v>
      </c>
      <c r="E63" s="20">
        <f t="shared" si="13"/>
        <v>2.6200873362445413E-2</v>
      </c>
      <c r="F63" s="20">
        <f t="shared" si="13"/>
        <v>5.458515283842795E-2</v>
      </c>
      <c r="G63" s="20" t="str">
        <f t="shared" si="13"/>
        <v/>
      </c>
      <c r="H63" s="20">
        <f t="shared" si="13"/>
        <v>1.3100436681222707E-2</v>
      </c>
      <c r="M63" s="6"/>
      <c r="N63" s="7" t="s">
        <v>32</v>
      </c>
      <c r="O63" s="20">
        <f t="shared" si="12"/>
        <v>0.91820276497695852</v>
      </c>
      <c r="P63" s="20" t="str">
        <f t="shared" si="12"/>
        <v/>
      </c>
      <c r="Q63" s="20">
        <f t="shared" si="12"/>
        <v>3.9170506912442393E-2</v>
      </c>
      <c r="R63" s="20">
        <f t="shared" si="12"/>
        <v>3.4562211981566823E-2</v>
      </c>
      <c r="S63" s="20" t="str">
        <f t="shared" si="12"/>
        <v/>
      </c>
      <c r="T63" s="20">
        <f t="shared" si="12"/>
        <v>8.0645161290322578E-3</v>
      </c>
      <c r="Y63" s="6"/>
      <c r="Z63" s="7" t="s">
        <v>32</v>
      </c>
      <c r="AA63" s="21">
        <f t="shared" si="14"/>
        <v>3.4934497816593885E-2</v>
      </c>
      <c r="AB63" s="21">
        <f t="shared" si="14"/>
        <v>1.0917030567685589E-3</v>
      </c>
      <c r="AC63" s="21">
        <f t="shared" si="14"/>
        <v>-1.0917030567685589E-2</v>
      </c>
      <c r="AD63" s="21">
        <f t="shared" si="14"/>
        <v>2.1834061135371178E-2</v>
      </c>
      <c r="AE63" s="21" t="str">
        <f t="shared" si="14"/>
        <v/>
      </c>
      <c r="AF63" s="21">
        <f t="shared" si="14"/>
        <v>5.4585152838427945E-3</v>
      </c>
      <c r="AG63" s="21">
        <f t="shared" si="14"/>
        <v>5.2401746724890827E-2</v>
      </c>
    </row>
    <row r="64" spans="1:33" x14ac:dyDescent="0.25">
      <c r="A64" s="6"/>
      <c r="B64" s="7" t="s">
        <v>33</v>
      </c>
      <c r="C64" s="20">
        <f t="shared" si="13"/>
        <v>0.55263157894736847</v>
      </c>
      <c r="D64" s="20" t="str">
        <f t="shared" si="13"/>
        <v/>
      </c>
      <c r="E64" s="20">
        <f t="shared" si="13"/>
        <v>0.37616099071207432</v>
      </c>
      <c r="F64" s="20" t="str">
        <f t="shared" si="13"/>
        <v/>
      </c>
      <c r="G64" s="20" t="str">
        <f t="shared" si="13"/>
        <v/>
      </c>
      <c r="H64" s="20">
        <f t="shared" si="13"/>
        <v>7.1207430340557279E-2</v>
      </c>
      <c r="M64" s="6"/>
      <c r="N64" s="7" t="s">
        <v>33</v>
      </c>
      <c r="O64" s="20">
        <f t="shared" si="12"/>
        <v>0.52886115444617787</v>
      </c>
      <c r="P64" s="20" t="str">
        <f t="shared" si="12"/>
        <v/>
      </c>
      <c r="Q64" s="20">
        <f t="shared" si="12"/>
        <v>0.39937597503900157</v>
      </c>
      <c r="R64" s="20" t="str">
        <f t="shared" si="12"/>
        <v/>
      </c>
      <c r="S64" s="20" t="str">
        <f t="shared" si="12"/>
        <v/>
      </c>
      <c r="T64" s="20">
        <f t="shared" si="12"/>
        <v>7.1762870514820595E-2</v>
      </c>
      <c r="Y64" s="6"/>
      <c r="Z64" s="7" t="s">
        <v>33</v>
      </c>
      <c r="AA64" s="21">
        <f t="shared" si="14"/>
        <v>2.7863777089783281E-2</v>
      </c>
      <c r="AB64" s="21" t="str">
        <f t="shared" si="14"/>
        <v/>
      </c>
      <c r="AC64" s="21">
        <f t="shared" si="14"/>
        <v>-2.0123839009287926E-2</v>
      </c>
      <c r="AD64" s="21" t="str">
        <f t="shared" si="14"/>
        <v/>
      </c>
      <c r="AE64" s="21" t="str">
        <f t="shared" si="14"/>
        <v/>
      </c>
      <c r="AF64" s="21">
        <f t="shared" si="14"/>
        <v>0</v>
      </c>
      <c r="AG64" s="21">
        <f t="shared" si="14"/>
        <v>7.7399380804953561E-3</v>
      </c>
    </row>
    <row r="65" spans="1:33" x14ac:dyDescent="0.25">
      <c r="A65" s="6"/>
      <c r="B65" s="7" t="s">
        <v>34</v>
      </c>
      <c r="C65" s="20">
        <f t="shared" si="13"/>
        <v>0.85451977401129942</v>
      </c>
      <c r="D65" s="20">
        <f t="shared" si="13"/>
        <v>4.2372881355932203E-3</v>
      </c>
      <c r="E65" s="20">
        <f t="shared" si="13"/>
        <v>7.6271186440677971E-2</v>
      </c>
      <c r="F65" s="20">
        <f t="shared" si="13"/>
        <v>4.3785310734463276E-2</v>
      </c>
      <c r="G65" s="20" t="str">
        <f t="shared" si="13"/>
        <v/>
      </c>
      <c r="H65" s="20">
        <f t="shared" si="13"/>
        <v>2.1186440677966101E-2</v>
      </c>
      <c r="M65" s="6"/>
      <c r="N65" s="7" t="s">
        <v>34</v>
      </c>
      <c r="O65" s="20">
        <f t="shared" si="12"/>
        <v>0.84517045454545459</v>
      </c>
      <c r="P65" s="20">
        <f t="shared" si="12"/>
        <v>1.4204545454545455E-3</v>
      </c>
      <c r="Q65" s="20">
        <f t="shared" si="12"/>
        <v>9.6590909090909088E-2</v>
      </c>
      <c r="R65" s="20">
        <f t="shared" si="12"/>
        <v>2.8409090909090908E-2</v>
      </c>
      <c r="S65" s="20" t="str">
        <f t="shared" si="12"/>
        <v/>
      </c>
      <c r="T65" s="20">
        <f t="shared" si="12"/>
        <v>2.8409090909090908E-2</v>
      </c>
      <c r="Y65" s="6"/>
      <c r="Z65" s="7" t="s">
        <v>34</v>
      </c>
      <c r="AA65" s="21">
        <f t="shared" si="14"/>
        <v>1.4124293785310734E-2</v>
      </c>
      <c r="AB65" s="21">
        <f t="shared" si="14"/>
        <v>2.8248587570621469E-3</v>
      </c>
      <c r="AC65" s="21">
        <f t="shared" si="14"/>
        <v>-1.977401129943503E-2</v>
      </c>
      <c r="AD65" s="21">
        <f t="shared" si="14"/>
        <v>1.5536723163841809E-2</v>
      </c>
      <c r="AE65" s="21" t="str">
        <f t="shared" si="14"/>
        <v/>
      </c>
      <c r="AF65" s="21">
        <f t="shared" si="14"/>
        <v>-7.0621468926553672E-3</v>
      </c>
      <c r="AG65" s="21">
        <f t="shared" si="14"/>
        <v>5.6497175141242938E-3</v>
      </c>
    </row>
    <row r="66" spans="1:33" x14ac:dyDescent="0.25">
      <c r="A66" s="6"/>
      <c r="B66" s="7" t="s">
        <v>35</v>
      </c>
      <c r="C66" s="20">
        <f t="shared" si="13"/>
        <v>0.875</v>
      </c>
      <c r="D66" s="20" t="str">
        <f t="shared" si="13"/>
        <v/>
      </c>
      <c r="E66" s="20">
        <f t="shared" si="13"/>
        <v>4.6875E-2</v>
      </c>
      <c r="F66" s="20">
        <f t="shared" si="13"/>
        <v>5.46875E-2</v>
      </c>
      <c r="G66" s="20" t="str">
        <f t="shared" si="13"/>
        <v/>
      </c>
      <c r="H66" s="20">
        <f t="shared" si="13"/>
        <v>2.34375E-2</v>
      </c>
      <c r="M66" s="6"/>
      <c r="N66" s="7" t="s">
        <v>35</v>
      </c>
      <c r="O66" s="20">
        <f t="shared" si="12"/>
        <v>0.87619047619047619</v>
      </c>
      <c r="P66" s="20" t="str">
        <f t="shared" si="12"/>
        <v/>
      </c>
      <c r="Q66" s="20">
        <f t="shared" si="12"/>
        <v>7.6190476190476197E-2</v>
      </c>
      <c r="R66" s="20">
        <f t="shared" si="12"/>
        <v>2.8571428571428571E-2</v>
      </c>
      <c r="S66" s="20" t="str">
        <f t="shared" si="12"/>
        <v/>
      </c>
      <c r="T66" s="20">
        <f t="shared" si="12"/>
        <v>1.9047619047619049E-2</v>
      </c>
      <c r="Y66" s="6"/>
      <c r="Z66" s="7" t="s">
        <v>35</v>
      </c>
      <c r="AA66" s="21">
        <f t="shared" si="14"/>
        <v>0.15625</v>
      </c>
      <c r="AB66" s="21" t="str">
        <f t="shared" si="14"/>
        <v/>
      </c>
      <c r="AC66" s="21">
        <f t="shared" si="14"/>
        <v>-1.5625E-2</v>
      </c>
      <c r="AD66" s="21">
        <f t="shared" si="14"/>
        <v>3.125E-2</v>
      </c>
      <c r="AE66" s="21" t="str">
        <f t="shared" si="14"/>
        <v/>
      </c>
      <c r="AF66" s="21">
        <f t="shared" si="14"/>
        <v>7.8125E-3</v>
      </c>
      <c r="AG66" s="21">
        <f t="shared" si="14"/>
        <v>0.1796875</v>
      </c>
    </row>
    <row r="67" spans="1:33" x14ac:dyDescent="0.25">
      <c r="A67" s="6"/>
      <c r="B67" s="7" t="s">
        <v>36</v>
      </c>
      <c r="C67" s="20">
        <f t="shared" si="13"/>
        <v>0.92452830188679247</v>
      </c>
      <c r="D67" s="20" t="str">
        <f t="shared" si="13"/>
        <v/>
      </c>
      <c r="E67" s="20">
        <f t="shared" si="13"/>
        <v>1.8867924528301886E-2</v>
      </c>
      <c r="F67" s="20" t="str">
        <f t="shared" si="13"/>
        <v/>
      </c>
      <c r="G67" s="20" t="str">
        <f t="shared" si="13"/>
        <v/>
      </c>
      <c r="H67" s="20">
        <f t="shared" si="13"/>
        <v>5.6603773584905662E-2</v>
      </c>
      <c r="M67" s="6"/>
      <c r="N67" s="7" t="s">
        <v>36</v>
      </c>
      <c r="O67" s="20">
        <f t="shared" si="12"/>
        <v>0.875</v>
      </c>
      <c r="P67" s="20" t="str">
        <f t="shared" si="12"/>
        <v/>
      </c>
      <c r="Q67" s="20">
        <f t="shared" si="12"/>
        <v>7.4999999999999997E-2</v>
      </c>
      <c r="R67" s="20" t="str">
        <f t="shared" si="12"/>
        <v/>
      </c>
      <c r="S67" s="20" t="str">
        <f t="shared" si="12"/>
        <v/>
      </c>
      <c r="T67" s="20">
        <f t="shared" si="12"/>
        <v>0.05</v>
      </c>
      <c r="Y67" s="6"/>
      <c r="Z67" s="7" t="s">
        <v>36</v>
      </c>
      <c r="AA67" s="21">
        <f t="shared" si="14"/>
        <v>0.26415094339622641</v>
      </c>
      <c r="AB67" s="21" t="str">
        <f t="shared" si="14"/>
        <v/>
      </c>
      <c r="AC67" s="21">
        <f t="shared" si="14"/>
        <v>-3.7735849056603772E-2</v>
      </c>
      <c r="AD67" s="21" t="str">
        <f t="shared" si="14"/>
        <v/>
      </c>
      <c r="AE67" s="21" t="str">
        <f t="shared" si="14"/>
        <v/>
      </c>
      <c r="AF67" s="21">
        <f t="shared" si="14"/>
        <v>1.8867924528301886E-2</v>
      </c>
      <c r="AG67" s="21">
        <f t="shared" si="14"/>
        <v>0.24528301886792453</v>
      </c>
    </row>
    <row r="68" spans="1:33" x14ac:dyDescent="0.25">
      <c r="A68" s="6"/>
      <c r="B68" s="7" t="s">
        <v>37</v>
      </c>
      <c r="C68" s="20">
        <f t="shared" si="13"/>
        <v>0.78413736713000814</v>
      </c>
      <c r="D68" s="20">
        <f t="shared" si="13"/>
        <v>8.1766148814390845E-4</v>
      </c>
      <c r="E68" s="20">
        <f t="shared" si="13"/>
        <v>7.1136549468520036E-2</v>
      </c>
      <c r="F68" s="20">
        <f t="shared" si="13"/>
        <v>3.8430089942763694E-2</v>
      </c>
      <c r="G68" s="20" t="str">
        <f t="shared" si="13"/>
        <v/>
      </c>
      <c r="H68" s="20">
        <f t="shared" si="13"/>
        <v>0.10547833197056419</v>
      </c>
      <c r="M68" s="6"/>
      <c r="N68" s="7" t="s">
        <v>37</v>
      </c>
      <c r="O68" s="20">
        <f t="shared" si="12"/>
        <v>0.78639930252833479</v>
      </c>
      <c r="P68" s="20">
        <f t="shared" si="12"/>
        <v>1.7436791630340018E-3</v>
      </c>
      <c r="Q68" s="20">
        <f t="shared" si="12"/>
        <v>7.5850043591979083E-2</v>
      </c>
      <c r="R68" s="20">
        <f t="shared" si="12"/>
        <v>3.7489102005231034E-2</v>
      </c>
      <c r="S68" s="20" t="str">
        <f t="shared" si="12"/>
        <v/>
      </c>
      <c r="T68" s="20">
        <f t="shared" si="12"/>
        <v>9.8517872711421095E-2</v>
      </c>
      <c r="Y68" s="6"/>
      <c r="Z68" s="7" t="s">
        <v>37</v>
      </c>
      <c r="AA68" s="21">
        <f t="shared" si="14"/>
        <v>4.6606704824202781E-2</v>
      </c>
      <c r="AB68" s="21">
        <f t="shared" si="14"/>
        <v>-8.1766148814390845E-4</v>
      </c>
      <c r="AC68" s="21">
        <f t="shared" si="14"/>
        <v>0</v>
      </c>
      <c r="AD68" s="21">
        <f t="shared" si="14"/>
        <v>3.2706459525756338E-3</v>
      </c>
      <c r="AE68" s="21" t="str">
        <f t="shared" si="14"/>
        <v/>
      </c>
      <c r="AF68" s="21">
        <f t="shared" si="14"/>
        <v>1.3082583810302535E-2</v>
      </c>
      <c r="AG68" s="21">
        <f t="shared" si="14"/>
        <v>6.2142273098937037E-2</v>
      </c>
    </row>
    <row r="69" spans="1:33" x14ac:dyDescent="0.25">
      <c r="A69" s="6"/>
      <c r="B69" s="7" t="s">
        <v>38</v>
      </c>
      <c r="C69" s="20">
        <f t="shared" si="13"/>
        <v>0.79423868312757206</v>
      </c>
      <c r="D69" s="20">
        <f t="shared" si="13"/>
        <v>2.4691358024691358E-3</v>
      </c>
      <c r="E69" s="20">
        <f t="shared" si="13"/>
        <v>7.9012345679012344E-2</v>
      </c>
      <c r="F69" s="20">
        <f t="shared" si="13"/>
        <v>9.0534979423868317E-2</v>
      </c>
      <c r="G69" s="20" t="str">
        <f t="shared" si="13"/>
        <v/>
      </c>
      <c r="H69" s="20">
        <f t="shared" si="13"/>
        <v>3.3744855967078193E-2</v>
      </c>
      <c r="M69" s="6"/>
      <c r="N69" s="7" t="s">
        <v>38</v>
      </c>
      <c r="O69" s="20">
        <f t="shared" si="12"/>
        <v>0.78180039138943247</v>
      </c>
      <c r="P69" s="20" t="str">
        <f t="shared" si="12"/>
        <v/>
      </c>
      <c r="Q69" s="20">
        <f t="shared" si="12"/>
        <v>0.10567514677103718</v>
      </c>
      <c r="R69" s="20">
        <f t="shared" si="12"/>
        <v>7.5342465753424653E-2</v>
      </c>
      <c r="S69" s="20" t="str">
        <f t="shared" si="12"/>
        <v/>
      </c>
      <c r="T69" s="20">
        <f t="shared" si="12"/>
        <v>3.7181996086105673E-2</v>
      </c>
      <c r="Y69" s="6"/>
      <c r="Z69" s="7" t="s">
        <v>38</v>
      </c>
      <c r="AA69" s="21">
        <f t="shared" si="14"/>
        <v>0.13662551440329218</v>
      </c>
      <c r="AB69" s="21">
        <f t="shared" si="14"/>
        <v>2.4691358024691358E-3</v>
      </c>
      <c r="AC69" s="21">
        <f t="shared" si="14"/>
        <v>-9.876543209876543E-3</v>
      </c>
      <c r="AD69" s="21">
        <f t="shared" si="14"/>
        <v>2.7160493827160494E-2</v>
      </c>
      <c r="AE69" s="21" t="str">
        <f t="shared" si="14"/>
        <v/>
      </c>
      <c r="AF69" s="21">
        <f t="shared" si="14"/>
        <v>2.4691358024691358E-3</v>
      </c>
      <c r="AG69" s="21">
        <f t="shared" si="14"/>
        <v>0.15884773662551441</v>
      </c>
    </row>
    <row r="70" spans="1:33" x14ac:dyDescent="0.25">
      <c r="A70" s="6"/>
      <c r="B70" s="7" t="s">
        <v>39</v>
      </c>
      <c r="C70" s="20">
        <f t="shared" si="13"/>
        <v>0.28533333333333333</v>
      </c>
      <c r="D70" s="20">
        <f t="shared" si="13"/>
        <v>2.6666666666666666E-3</v>
      </c>
      <c r="E70" s="20">
        <f t="shared" si="13"/>
        <v>0.14133333333333334</v>
      </c>
      <c r="F70" s="20">
        <f t="shared" si="13"/>
        <v>0.56266666666666665</v>
      </c>
      <c r="G70" s="20" t="str">
        <f t="shared" si="13"/>
        <v/>
      </c>
      <c r="H70" s="20">
        <f t="shared" si="13"/>
        <v>8.0000000000000002E-3</v>
      </c>
      <c r="M70" s="6"/>
      <c r="N70" s="7" t="s">
        <v>39</v>
      </c>
      <c r="O70" s="20">
        <f t="shared" si="12"/>
        <v>5.0342130987292275E-2</v>
      </c>
      <c r="P70" s="20">
        <f t="shared" si="12"/>
        <v>2.4437927663734115E-3</v>
      </c>
      <c r="Q70" s="20">
        <f t="shared" si="12"/>
        <v>4.2521994134897358E-2</v>
      </c>
      <c r="R70" s="20">
        <f t="shared" si="12"/>
        <v>0.90224828934506351</v>
      </c>
      <c r="S70" s="20" t="str">
        <f t="shared" si="12"/>
        <v/>
      </c>
      <c r="T70" s="20">
        <f t="shared" si="12"/>
        <v>2.4437927663734115E-3</v>
      </c>
      <c r="Y70" s="6"/>
      <c r="Z70" s="7" t="s">
        <v>39</v>
      </c>
      <c r="AA70" s="21">
        <f t="shared" si="14"/>
        <v>1.0666666666666666E-2</v>
      </c>
      <c r="AB70" s="21">
        <f t="shared" si="14"/>
        <v>-1.0666666666666666E-2</v>
      </c>
      <c r="AC70" s="21">
        <f t="shared" si="14"/>
        <v>-9.0666666666666673E-2</v>
      </c>
      <c r="AD70" s="21">
        <f t="shared" si="14"/>
        <v>-4.3600000000000003</v>
      </c>
      <c r="AE70" s="21" t="str">
        <f t="shared" si="14"/>
        <v/>
      </c>
      <c r="AF70" s="21">
        <f t="shared" si="14"/>
        <v>-5.3333333333333332E-3</v>
      </c>
      <c r="AG70" s="21">
        <f t="shared" si="14"/>
        <v>-4.4560000000000004</v>
      </c>
    </row>
    <row r="71" spans="1:33" x14ac:dyDescent="0.25">
      <c r="A71" s="6"/>
      <c r="B71" s="7" t="s">
        <v>40</v>
      </c>
      <c r="C71" s="20">
        <f t="shared" si="13"/>
        <v>0.88295165394402031</v>
      </c>
      <c r="D71" s="20" t="str">
        <f t="shared" si="13"/>
        <v/>
      </c>
      <c r="E71" s="20">
        <f t="shared" si="13"/>
        <v>7.124681933842239E-2</v>
      </c>
      <c r="F71" s="20">
        <f t="shared" si="13"/>
        <v>3.3078880407124679E-2</v>
      </c>
      <c r="G71" s="20" t="str">
        <f t="shared" si="13"/>
        <v/>
      </c>
      <c r="H71" s="20">
        <f t="shared" si="13"/>
        <v>1.2722646310432569E-2</v>
      </c>
      <c r="M71" s="6"/>
      <c r="N71" s="7" t="s">
        <v>40</v>
      </c>
      <c r="O71" s="20">
        <f t="shared" si="12"/>
        <v>0.83431952662721898</v>
      </c>
      <c r="P71" s="20">
        <f t="shared" si="12"/>
        <v>2.9585798816568047E-3</v>
      </c>
      <c r="Q71" s="20">
        <f t="shared" si="12"/>
        <v>8.8757396449704137E-2</v>
      </c>
      <c r="R71" s="20">
        <f t="shared" si="12"/>
        <v>6.5088757396449703E-2</v>
      </c>
      <c r="S71" s="20" t="str">
        <f t="shared" si="12"/>
        <v/>
      </c>
      <c r="T71" s="20">
        <f t="shared" si="12"/>
        <v>8.8757396449704144E-3</v>
      </c>
      <c r="Y71" s="6"/>
      <c r="Z71" s="7" t="s">
        <v>40</v>
      </c>
      <c r="AA71" s="21">
        <f t="shared" si="14"/>
        <v>0.16539440203562342</v>
      </c>
      <c r="AB71" s="21" t="str">
        <f t="shared" si="14"/>
        <v/>
      </c>
      <c r="AC71" s="21">
        <f t="shared" si="14"/>
        <v>-5.0890585241730284E-3</v>
      </c>
      <c r="AD71" s="21">
        <f t="shared" si="14"/>
        <v>-2.2900763358778626E-2</v>
      </c>
      <c r="AE71" s="21" t="str">
        <f t="shared" si="14"/>
        <v/>
      </c>
      <c r="AF71" s="21">
        <f t="shared" si="14"/>
        <v>5.0890585241730284E-3</v>
      </c>
      <c r="AG71" s="21">
        <f t="shared" si="14"/>
        <v>0.13994910941475827</v>
      </c>
    </row>
    <row r="72" spans="1:33" x14ac:dyDescent="0.25">
      <c r="A72" s="6"/>
      <c r="B72" s="7" t="s">
        <v>41</v>
      </c>
      <c r="C72" s="20">
        <f t="shared" si="13"/>
        <v>0.46153846153846156</v>
      </c>
      <c r="D72" s="20" t="str">
        <f t="shared" si="13"/>
        <v/>
      </c>
      <c r="E72" s="20">
        <f t="shared" si="13"/>
        <v>0.11538461538461539</v>
      </c>
      <c r="F72" s="20">
        <f t="shared" si="13"/>
        <v>0.42307692307692307</v>
      </c>
      <c r="G72" s="20" t="str">
        <f t="shared" si="13"/>
        <v/>
      </c>
      <c r="H72" s="20" t="str">
        <f t="shared" si="13"/>
        <v/>
      </c>
      <c r="M72" s="6"/>
      <c r="N72" s="7" t="s">
        <v>41</v>
      </c>
      <c r="O72" s="20">
        <f t="shared" si="12"/>
        <v>0.30033003300330036</v>
      </c>
      <c r="P72" s="20" t="str">
        <f t="shared" si="12"/>
        <v/>
      </c>
      <c r="Q72" s="20">
        <f t="shared" si="12"/>
        <v>8.9108910891089105E-2</v>
      </c>
      <c r="R72" s="20">
        <f t="shared" si="12"/>
        <v>0.60726072607260728</v>
      </c>
      <c r="S72" s="20" t="str">
        <f t="shared" si="12"/>
        <v/>
      </c>
      <c r="T72" s="20">
        <f t="shared" si="12"/>
        <v>3.3003300330033004E-3</v>
      </c>
      <c r="Y72" s="6"/>
      <c r="Z72" s="7" t="s">
        <v>41</v>
      </c>
      <c r="AA72" s="21">
        <f t="shared" si="14"/>
        <v>-3.8461538461538464E-2</v>
      </c>
      <c r="AB72" s="21" t="str">
        <f t="shared" si="14"/>
        <v/>
      </c>
      <c r="AC72" s="21">
        <f t="shared" si="14"/>
        <v>-3.2967032967032968E-2</v>
      </c>
      <c r="AD72" s="21">
        <f t="shared" si="14"/>
        <v>-0.58791208791208793</v>
      </c>
      <c r="AE72" s="21" t="str">
        <f t="shared" si="14"/>
        <v/>
      </c>
      <c r="AF72" s="21" t="str">
        <f t="shared" si="14"/>
        <v/>
      </c>
      <c r="AG72" s="21">
        <f t="shared" si="14"/>
        <v>-0.6648351648351648</v>
      </c>
    </row>
    <row r="73" spans="1:33" x14ac:dyDescent="0.25">
      <c r="A73" s="6"/>
      <c r="B73" s="7" t="s">
        <v>42</v>
      </c>
      <c r="C73" s="20">
        <f t="shared" si="13"/>
        <v>0.9263157894736842</v>
      </c>
      <c r="D73" s="20" t="str">
        <f t="shared" si="13"/>
        <v/>
      </c>
      <c r="E73" s="20">
        <f t="shared" si="13"/>
        <v>6.8421052631578952E-2</v>
      </c>
      <c r="F73" s="20" t="str">
        <f t="shared" si="13"/>
        <v/>
      </c>
      <c r="G73" s="20" t="str">
        <f t="shared" si="13"/>
        <v/>
      </c>
      <c r="H73" s="20">
        <f t="shared" si="13"/>
        <v>5.263157894736842E-3</v>
      </c>
      <c r="M73" s="6"/>
      <c r="N73" s="7" t="s">
        <v>42</v>
      </c>
      <c r="O73" s="20">
        <f t="shared" ref="O73:T77" si="15">IF(O34&gt;0,O34/$U34,"")</f>
        <v>0.91203703703703709</v>
      </c>
      <c r="P73" s="20" t="str">
        <f t="shared" si="15"/>
        <v/>
      </c>
      <c r="Q73" s="20">
        <f t="shared" si="15"/>
        <v>6.9444444444444448E-2</v>
      </c>
      <c r="R73" s="20" t="str">
        <f t="shared" si="15"/>
        <v/>
      </c>
      <c r="S73" s="20" t="str">
        <f t="shared" si="15"/>
        <v/>
      </c>
      <c r="T73" s="20">
        <f t="shared" si="15"/>
        <v>1.8518518518518517E-2</v>
      </c>
      <c r="Y73" s="6"/>
      <c r="Z73" s="7" t="s">
        <v>42</v>
      </c>
      <c r="AA73" s="21">
        <f t="shared" si="14"/>
        <v>-0.11052631578947368</v>
      </c>
      <c r="AB73" s="21" t="str">
        <f t="shared" si="14"/>
        <v/>
      </c>
      <c r="AC73" s="21">
        <f t="shared" si="14"/>
        <v>-1.0526315789473684E-2</v>
      </c>
      <c r="AD73" s="21" t="str">
        <f t="shared" si="14"/>
        <v/>
      </c>
      <c r="AE73" s="21" t="str">
        <f t="shared" si="14"/>
        <v/>
      </c>
      <c r="AF73" s="21">
        <f t="shared" si="14"/>
        <v>-1.5789473684210527E-2</v>
      </c>
      <c r="AG73" s="21">
        <f t="shared" si="14"/>
        <v>-0.1368421052631579</v>
      </c>
    </row>
    <row r="74" spans="1:33" x14ac:dyDescent="0.25">
      <c r="A74" s="6"/>
      <c r="B74" s="7" t="s">
        <v>43</v>
      </c>
      <c r="C74" s="20">
        <f t="shared" ref="C74:H77" si="16">IFERROR(C35/$I35,"")</f>
        <v>0.8597560975609756</v>
      </c>
      <c r="D74" s="20">
        <f t="shared" si="16"/>
        <v>6.0975609756097563E-3</v>
      </c>
      <c r="E74" s="20">
        <f t="shared" si="16"/>
        <v>6.097560975609756E-2</v>
      </c>
      <c r="F74" s="20">
        <f t="shared" si="16"/>
        <v>1.2195121951219513E-2</v>
      </c>
      <c r="G74" s="20">
        <f t="shared" si="16"/>
        <v>6.0975609756097563E-3</v>
      </c>
      <c r="H74" s="20">
        <f t="shared" si="16"/>
        <v>5.4878048780487805E-2</v>
      </c>
      <c r="M74" s="6"/>
      <c r="N74" s="7" t="s">
        <v>43</v>
      </c>
      <c r="O74" s="20">
        <f t="shared" si="15"/>
        <v>0.8441558441558441</v>
      </c>
      <c r="P74" s="20" t="str">
        <f t="shared" si="15"/>
        <v/>
      </c>
      <c r="Q74" s="20">
        <f t="shared" si="15"/>
        <v>8.4415584415584416E-2</v>
      </c>
      <c r="R74" s="20">
        <f t="shared" si="15"/>
        <v>1.2987012987012988E-2</v>
      </c>
      <c r="S74" s="20">
        <f t="shared" si="15"/>
        <v>6.4935064935064939E-3</v>
      </c>
      <c r="T74" s="20">
        <f t="shared" si="15"/>
        <v>5.1948051948051951E-2</v>
      </c>
      <c r="Y74" s="6"/>
      <c r="Z74" s="7" t="s">
        <v>43</v>
      </c>
      <c r="AA74" s="21">
        <f t="shared" ref="AA74:AG77" si="17">IFERROR(AA35/$I35,"")</f>
        <v>6.7073170731707321E-2</v>
      </c>
      <c r="AB74" s="21">
        <f t="shared" si="17"/>
        <v>6.0975609756097563E-3</v>
      </c>
      <c r="AC74" s="21">
        <f t="shared" si="17"/>
        <v>-1.8292682926829267E-2</v>
      </c>
      <c r="AD74" s="21">
        <f t="shared" si="17"/>
        <v>0</v>
      </c>
      <c r="AE74" s="21">
        <f t="shared" si="17"/>
        <v>0</v>
      </c>
      <c r="AF74" s="21">
        <f t="shared" si="17"/>
        <v>6.0975609756097563E-3</v>
      </c>
      <c r="AG74" s="21">
        <f t="shared" si="17"/>
        <v>6.097560975609756E-2</v>
      </c>
    </row>
    <row r="75" spans="1:33" x14ac:dyDescent="0.25">
      <c r="A75" s="6"/>
      <c r="B75" s="7" t="s">
        <v>44</v>
      </c>
      <c r="C75" s="20">
        <f t="shared" si="16"/>
        <v>0.74540682414698167</v>
      </c>
      <c r="D75" s="20" t="str">
        <f t="shared" si="16"/>
        <v/>
      </c>
      <c r="E75" s="20">
        <f t="shared" si="16"/>
        <v>7.3490813648293962E-2</v>
      </c>
      <c r="F75" s="20">
        <f t="shared" si="16"/>
        <v>0.14173228346456693</v>
      </c>
      <c r="G75" s="20" t="str">
        <f t="shared" si="16"/>
        <v/>
      </c>
      <c r="H75" s="20">
        <f t="shared" si="16"/>
        <v>3.937007874015748E-2</v>
      </c>
      <c r="M75" s="6"/>
      <c r="N75" s="7" t="s">
        <v>44</v>
      </c>
      <c r="O75" s="20">
        <f t="shared" si="15"/>
        <v>0.8364197530864198</v>
      </c>
      <c r="P75" s="20" t="str">
        <f t="shared" si="15"/>
        <v/>
      </c>
      <c r="Q75" s="20">
        <f t="shared" si="15"/>
        <v>9.8765432098765427E-2</v>
      </c>
      <c r="R75" s="20">
        <f t="shared" si="15"/>
        <v>1.8518518518518517E-2</v>
      </c>
      <c r="S75" s="20" t="str">
        <f t="shared" si="15"/>
        <v/>
      </c>
      <c r="T75" s="20">
        <f t="shared" si="15"/>
        <v>4.6296296296296294E-2</v>
      </c>
      <c r="Y75" s="6"/>
      <c r="Z75" s="7" t="s">
        <v>44</v>
      </c>
      <c r="AA75" s="21">
        <f t="shared" si="17"/>
        <v>3.4120734908136482E-2</v>
      </c>
      <c r="AB75" s="21" t="str">
        <f t="shared" si="17"/>
        <v/>
      </c>
      <c r="AC75" s="21">
        <f t="shared" si="17"/>
        <v>-1.0498687664041995E-2</v>
      </c>
      <c r="AD75" s="21">
        <f t="shared" si="17"/>
        <v>0.12598425196850394</v>
      </c>
      <c r="AE75" s="21" t="str">
        <f t="shared" si="17"/>
        <v/>
      </c>
      <c r="AF75" s="21">
        <f t="shared" si="17"/>
        <v>0</v>
      </c>
      <c r="AG75" s="21">
        <f t="shared" si="17"/>
        <v>0.14960629921259844</v>
      </c>
    </row>
    <row r="76" spans="1:33" x14ac:dyDescent="0.25">
      <c r="A76" s="6"/>
      <c r="B76" s="7" t="s">
        <v>45</v>
      </c>
      <c r="C76" s="20">
        <f t="shared" si="16"/>
        <v>0.81825938566552903</v>
      </c>
      <c r="D76" s="20">
        <f t="shared" si="16"/>
        <v>5.4607508532423209E-2</v>
      </c>
      <c r="E76" s="20">
        <f t="shared" si="16"/>
        <v>1.7918088737201365E-2</v>
      </c>
      <c r="F76" s="20">
        <f t="shared" si="16"/>
        <v>8.8737201365187715E-2</v>
      </c>
      <c r="G76" s="20" t="str">
        <f t="shared" si="16"/>
        <v/>
      </c>
      <c r="H76" s="20">
        <f t="shared" si="16"/>
        <v>2.0477815699658702E-2</v>
      </c>
      <c r="M76" s="6"/>
      <c r="N76" s="7" t="s">
        <v>45</v>
      </c>
      <c r="O76" s="20">
        <f t="shared" si="15"/>
        <v>0.81120689655172418</v>
      </c>
      <c r="P76" s="20">
        <f t="shared" si="15"/>
        <v>6.2931034482758622E-2</v>
      </c>
      <c r="Q76" s="20">
        <f t="shared" si="15"/>
        <v>2.9310344827586206E-2</v>
      </c>
      <c r="R76" s="20">
        <f t="shared" si="15"/>
        <v>7.3275862068965511E-2</v>
      </c>
      <c r="S76" s="20" t="str">
        <f t="shared" si="15"/>
        <v/>
      </c>
      <c r="T76" s="20">
        <f t="shared" si="15"/>
        <v>2.3275862068965519E-2</v>
      </c>
      <c r="Y76" s="6"/>
      <c r="Z76" s="7" t="s">
        <v>45</v>
      </c>
      <c r="AA76" s="21">
        <f t="shared" si="17"/>
        <v>1.5358361774744027E-2</v>
      </c>
      <c r="AB76" s="21">
        <f t="shared" si="17"/>
        <v>-7.6791808873720134E-3</v>
      </c>
      <c r="AC76" s="21">
        <f t="shared" si="17"/>
        <v>-1.1092150170648464E-2</v>
      </c>
      <c r="AD76" s="21">
        <f t="shared" si="17"/>
        <v>1.6211604095563138E-2</v>
      </c>
      <c r="AE76" s="21" t="str">
        <f t="shared" si="17"/>
        <v/>
      </c>
      <c r="AF76" s="21">
        <f t="shared" si="17"/>
        <v>-2.5597269624573378E-3</v>
      </c>
      <c r="AG76" s="21">
        <f t="shared" si="17"/>
        <v>1.0238907849829351E-2</v>
      </c>
    </row>
    <row r="77" spans="1:33" x14ac:dyDescent="0.25">
      <c r="A77" s="6"/>
      <c r="B77" s="7" t="s">
        <v>7</v>
      </c>
      <c r="C77" s="20">
        <f t="shared" si="16"/>
        <v>0.80104587592108389</v>
      </c>
      <c r="D77" s="20">
        <f t="shared" si="16"/>
        <v>4.6945566912289039E-3</v>
      </c>
      <c r="E77" s="20">
        <f>IFERROR(E38/$I38,"")</f>
        <v>9.9001663893510811E-2</v>
      </c>
      <c r="F77" s="20">
        <f t="shared" si="16"/>
        <v>5.6275255526503448E-2</v>
      </c>
      <c r="G77" s="20">
        <f t="shared" si="16"/>
        <v>1.188495364868077E-4</v>
      </c>
      <c r="H77" s="20">
        <f t="shared" si="16"/>
        <v>3.886379843118612E-2</v>
      </c>
      <c r="M77" s="6"/>
      <c r="N77" s="7" t="s">
        <v>7</v>
      </c>
      <c r="O77" s="20">
        <f t="shared" si="15"/>
        <v>0.70120994846515794</v>
      </c>
      <c r="P77" s="20">
        <f t="shared" si="15"/>
        <v>4.9854358055119877E-3</v>
      </c>
      <c r="Q77" s="20">
        <f t="shared" si="15"/>
        <v>0.11315258794532826</v>
      </c>
      <c r="R77" s="20">
        <f t="shared" si="15"/>
        <v>0.14519381581895585</v>
      </c>
      <c r="S77" s="20">
        <f t="shared" si="15"/>
        <v>1.1203226529240422E-4</v>
      </c>
      <c r="T77" s="20">
        <f t="shared" si="15"/>
        <v>3.5346179699753531E-2</v>
      </c>
      <c r="Y77" s="6"/>
      <c r="Z77" s="7" t="s">
        <v>7</v>
      </c>
      <c r="AA77" s="21">
        <f t="shared" si="17"/>
        <v>5.7166627050154503E-2</v>
      </c>
      <c r="AB77" s="21">
        <f t="shared" si="17"/>
        <v>-4.7539814594723079E-4</v>
      </c>
      <c r="AC77" s="21">
        <f t="shared" si="17"/>
        <v>-2.1036367958164964E-2</v>
      </c>
      <c r="AD77" s="21">
        <f t="shared" si="17"/>
        <v>-9.7634894223912527E-2</v>
      </c>
      <c r="AE77" s="21">
        <f t="shared" si="17"/>
        <v>0</v>
      </c>
      <c r="AF77" s="21">
        <f t="shared" si="17"/>
        <v>1.4856192060850963E-3</v>
      </c>
      <c r="AG77" s="21">
        <f t="shared" si="17"/>
        <v>-6.0850962681245541E-2</v>
      </c>
    </row>
    <row r="78" spans="1:33" x14ac:dyDescent="0.25">
      <c r="C78" s="22"/>
      <c r="D78" s="22"/>
      <c r="E78" s="22"/>
      <c r="F78" s="22"/>
      <c r="G78" s="22"/>
      <c r="H78" s="22"/>
    </row>
  </sheetData>
  <mergeCells count="9">
    <mergeCell ref="Z40:AG40"/>
    <mergeCell ref="A2:A38"/>
    <mergeCell ref="M2:M38"/>
    <mergeCell ref="Y2:Y38"/>
    <mergeCell ref="A40:A77"/>
    <mergeCell ref="B40:H40"/>
    <mergeCell ref="M40:M77"/>
    <mergeCell ref="N40:T40"/>
    <mergeCell ref="Y40:Y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 codigos</vt:lpstr>
      <vt:lpstr>Situación administrativa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2023-04-21T21:14:00Z</dcterms:created>
  <dcterms:modified xsi:type="dcterms:W3CDTF">2023-04-21T22:09:59Z</dcterms:modified>
</cp:coreProperties>
</file>