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c\Dropbox\ATE - Previamente en común\otro material\transparencia\comparativa A1 II\COMP 2020-2023\"/>
    </mc:Choice>
  </mc:AlternateContent>
  <xr:revisionPtr revIDLastSave="0" documentId="13_ncr:1_{BE4A00FE-3467-462E-9C47-E0B1DE6890E5}" xr6:coauthVersionLast="47" xr6:coauthVersionMax="47" xr10:uidLastSave="{00000000-0000-0000-0000-000000000000}"/>
  <bookViews>
    <workbookView xWindow="-110" yWindow="-110" windowWidth="25820" windowHeight="15500" activeTab="3" xr2:uid="{4250291F-6D4A-479D-A05A-9AAE9D29C990}"/>
  </bookViews>
  <sheets>
    <sheet name="Tabla codigos" sheetId="1" r:id="rId1"/>
    <sheet name="Grado consolidado 2023" sheetId="2" r:id="rId2"/>
    <sheet name="Grado consolidado 2020" sheetId="3" r:id="rId3"/>
    <sheet name="Variación" sheetId="4" r:id="rId4"/>
  </sheets>
  <definedNames>
    <definedName name="_xlnm._FilterDatabase" localSheetId="2" hidden="1">'Grado consolidado 2020'!#REF!</definedName>
    <definedName name="_xlnm._FilterDatabase" localSheetId="1" hidden="1">'Grado consolidado 2023'!#REF!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8" i="4" l="1"/>
  <c r="Y38" i="4"/>
  <c r="X38" i="4"/>
  <c r="W38" i="4"/>
  <c r="V38" i="4"/>
  <c r="U38" i="4"/>
  <c r="T38" i="4"/>
  <c r="S38" i="4"/>
  <c r="R38" i="4"/>
  <c r="Q38" i="4"/>
  <c r="P38" i="4"/>
  <c r="Z37" i="4"/>
  <c r="Y37" i="4"/>
  <c r="X37" i="4"/>
  <c r="W37" i="4"/>
  <c r="V37" i="4"/>
  <c r="U37" i="4"/>
  <c r="T37" i="4"/>
  <c r="S37" i="4"/>
  <c r="R37" i="4"/>
  <c r="Q37" i="4"/>
  <c r="P37" i="4"/>
  <c r="Z36" i="4"/>
  <c r="Y36" i="4"/>
  <c r="X36" i="4"/>
  <c r="W36" i="4"/>
  <c r="V36" i="4"/>
  <c r="U36" i="4"/>
  <c r="T36" i="4"/>
  <c r="S36" i="4"/>
  <c r="R36" i="4"/>
  <c r="Q36" i="4"/>
  <c r="P36" i="4"/>
  <c r="Z35" i="4"/>
  <c r="Y35" i="4"/>
  <c r="X35" i="4"/>
  <c r="W35" i="4"/>
  <c r="V35" i="4"/>
  <c r="U35" i="4"/>
  <c r="T35" i="4"/>
  <c r="S35" i="4"/>
  <c r="R35" i="4"/>
  <c r="Q35" i="4"/>
  <c r="P35" i="4"/>
  <c r="Z34" i="4"/>
  <c r="Y34" i="4"/>
  <c r="X34" i="4"/>
  <c r="W34" i="4"/>
  <c r="V34" i="4"/>
  <c r="U34" i="4"/>
  <c r="T34" i="4"/>
  <c r="S34" i="4"/>
  <c r="R34" i="4"/>
  <c r="Q34" i="4"/>
  <c r="P34" i="4"/>
  <c r="Z33" i="4"/>
  <c r="Y33" i="4"/>
  <c r="X33" i="4"/>
  <c r="W33" i="4"/>
  <c r="V33" i="4"/>
  <c r="U33" i="4"/>
  <c r="T33" i="4"/>
  <c r="S33" i="4"/>
  <c r="R33" i="4"/>
  <c r="Q33" i="4"/>
  <c r="P33" i="4"/>
  <c r="Z32" i="4"/>
  <c r="Y32" i="4"/>
  <c r="X32" i="4"/>
  <c r="W32" i="4"/>
  <c r="V32" i="4"/>
  <c r="U32" i="4"/>
  <c r="T32" i="4"/>
  <c r="S32" i="4"/>
  <c r="R32" i="4"/>
  <c r="Q32" i="4"/>
  <c r="P32" i="4"/>
  <c r="Z31" i="4"/>
  <c r="Y31" i="4"/>
  <c r="X31" i="4"/>
  <c r="W31" i="4"/>
  <c r="V31" i="4"/>
  <c r="U31" i="4"/>
  <c r="T31" i="4"/>
  <c r="S31" i="4"/>
  <c r="R31" i="4"/>
  <c r="Q31" i="4"/>
  <c r="P31" i="4"/>
  <c r="Z30" i="4"/>
  <c r="Y30" i="4"/>
  <c r="X30" i="4"/>
  <c r="W30" i="4"/>
  <c r="V30" i="4"/>
  <c r="U30" i="4"/>
  <c r="T30" i="4"/>
  <c r="S30" i="4"/>
  <c r="R30" i="4"/>
  <c r="Q30" i="4"/>
  <c r="P30" i="4"/>
  <c r="Z29" i="4"/>
  <c r="Y29" i="4"/>
  <c r="X29" i="4"/>
  <c r="W29" i="4"/>
  <c r="V29" i="4"/>
  <c r="U29" i="4"/>
  <c r="T29" i="4"/>
  <c r="S29" i="4"/>
  <c r="R29" i="4"/>
  <c r="Q29" i="4"/>
  <c r="P29" i="4"/>
  <c r="Z28" i="4"/>
  <c r="Y28" i="4"/>
  <c r="X28" i="4"/>
  <c r="W28" i="4"/>
  <c r="V28" i="4"/>
  <c r="U28" i="4"/>
  <c r="T28" i="4"/>
  <c r="S28" i="4"/>
  <c r="R28" i="4"/>
  <c r="Q28" i="4"/>
  <c r="P28" i="4"/>
  <c r="Z27" i="4"/>
  <c r="Y27" i="4"/>
  <c r="X27" i="4"/>
  <c r="W27" i="4"/>
  <c r="V27" i="4"/>
  <c r="U27" i="4"/>
  <c r="T27" i="4"/>
  <c r="S27" i="4"/>
  <c r="R27" i="4"/>
  <c r="Q27" i="4"/>
  <c r="P27" i="4"/>
  <c r="Z26" i="4"/>
  <c r="Y26" i="4"/>
  <c r="X26" i="4"/>
  <c r="W26" i="4"/>
  <c r="V26" i="4"/>
  <c r="U26" i="4"/>
  <c r="T26" i="4"/>
  <c r="S26" i="4"/>
  <c r="R26" i="4"/>
  <c r="Q26" i="4"/>
  <c r="P26" i="4"/>
  <c r="Z25" i="4"/>
  <c r="Y25" i="4"/>
  <c r="X25" i="4"/>
  <c r="W25" i="4"/>
  <c r="V25" i="4"/>
  <c r="U25" i="4"/>
  <c r="T25" i="4"/>
  <c r="S25" i="4"/>
  <c r="R25" i="4"/>
  <c r="Q25" i="4"/>
  <c r="P25" i="4"/>
  <c r="Z24" i="4"/>
  <c r="Y24" i="4"/>
  <c r="X24" i="4"/>
  <c r="W24" i="4"/>
  <c r="V24" i="4"/>
  <c r="U24" i="4"/>
  <c r="T24" i="4"/>
  <c r="S24" i="4"/>
  <c r="R24" i="4"/>
  <c r="Q24" i="4"/>
  <c r="P24" i="4"/>
  <c r="Z23" i="4"/>
  <c r="Y23" i="4"/>
  <c r="X23" i="4"/>
  <c r="W23" i="4"/>
  <c r="V23" i="4"/>
  <c r="U23" i="4"/>
  <c r="T23" i="4"/>
  <c r="S23" i="4"/>
  <c r="R23" i="4"/>
  <c r="Q23" i="4"/>
  <c r="P23" i="4"/>
  <c r="Z22" i="4"/>
  <c r="Y22" i="4"/>
  <c r="X22" i="4"/>
  <c r="W22" i="4"/>
  <c r="V22" i="4"/>
  <c r="U22" i="4"/>
  <c r="T22" i="4"/>
  <c r="S22" i="4"/>
  <c r="R22" i="4"/>
  <c r="Q22" i="4"/>
  <c r="P22" i="4"/>
  <c r="Z21" i="4"/>
  <c r="Y21" i="4"/>
  <c r="X21" i="4"/>
  <c r="W21" i="4"/>
  <c r="V21" i="4"/>
  <c r="U21" i="4"/>
  <c r="T21" i="4"/>
  <c r="S21" i="4"/>
  <c r="R21" i="4"/>
  <c r="Q21" i="4"/>
  <c r="P21" i="4"/>
  <c r="Z20" i="4"/>
  <c r="Y20" i="4"/>
  <c r="X20" i="4"/>
  <c r="W20" i="4"/>
  <c r="V20" i="4"/>
  <c r="U20" i="4"/>
  <c r="T20" i="4"/>
  <c r="S20" i="4"/>
  <c r="R20" i="4"/>
  <c r="Q20" i="4"/>
  <c r="P20" i="4"/>
  <c r="Z19" i="4"/>
  <c r="Y19" i="4"/>
  <c r="X19" i="4"/>
  <c r="W19" i="4"/>
  <c r="V19" i="4"/>
  <c r="U19" i="4"/>
  <c r="T19" i="4"/>
  <c r="S19" i="4"/>
  <c r="R19" i="4"/>
  <c r="Q19" i="4"/>
  <c r="P19" i="4"/>
  <c r="Z18" i="4"/>
  <c r="Y18" i="4"/>
  <c r="X18" i="4"/>
  <c r="W18" i="4"/>
  <c r="V18" i="4"/>
  <c r="U18" i="4"/>
  <c r="T18" i="4"/>
  <c r="S18" i="4"/>
  <c r="R18" i="4"/>
  <c r="Q18" i="4"/>
  <c r="P18" i="4"/>
  <c r="Z17" i="4"/>
  <c r="Y17" i="4"/>
  <c r="X17" i="4"/>
  <c r="W17" i="4"/>
  <c r="V17" i="4"/>
  <c r="U17" i="4"/>
  <c r="T17" i="4"/>
  <c r="S17" i="4"/>
  <c r="R17" i="4"/>
  <c r="Q17" i="4"/>
  <c r="P17" i="4"/>
  <c r="Z16" i="4"/>
  <c r="Y16" i="4"/>
  <c r="X16" i="4"/>
  <c r="W16" i="4"/>
  <c r="V16" i="4"/>
  <c r="U16" i="4"/>
  <c r="T16" i="4"/>
  <c r="S16" i="4"/>
  <c r="R16" i="4"/>
  <c r="Q16" i="4"/>
  <c r="P16" i="4"/>
  <c r="Z15" i="4"/>
  <c r="Y15" i="4"/>
  <c r="X15" i="4"/>
  <c r="W15" i="4"/>
  <c r="V15" i="4"/>
  <c r="U15" i="4"/>
  <c r="T15" i="4"/>
  <c r="S15" i="4"/>
  <c r="R15" i="4"/>
  <c r="Q15" i="4"/>
  <c r="P15" i="4"/>
  <c r="Z14" i="4"/>
  <c r="Y14" i="4"/>
  <c r="X14" i="4"/>
  <c r="W14" i="4"/>
  <c r="V14" i="4"/>
  <c r="U14" i="4"/>
  <c r="T14" i="4"/>
  <c r="S14" i="4"/>
  <c r="R14" i="4"/>
  <c r="Q14" i="4"/>
  <c r="P14" i="4"/>
  <c r="Z13" i="4"/>
  <c r="Y13" i="4"/>
  <c r="X13" i="4"/>
  <c r="W13" i="4"/>
  <c r="V13" i="4"/>
  <c r="U13" i="4"/>
  <c r="T13" i="4"/>
  <c r="S13" i="4"/>
  <c r="R13" i="4"/>
  <c r="Q13" i="4"/>
  <c r="P13" i="4"/>
  <c r="Z12" i="4"/>
  <c r="Y12" i="4"/>
  <c r="X12" i="4"/>
  <c r="W12" i="4"/>
  <c r="V12" i="4"/>
  <c r="U12" i="4"/>
  <c r="T12" i="4"/>
  <c r="S12" i="4"/>
  <c r="R12" i="4"/>
  <c r="Q12" i="4"/>
  <c r="P12" i="4"/>
  <c r="Z11" i="4"/>
  <c r="Y11" i="4"/>
  <c r="X11" i="4"/>
  <c r="W11" i="4"/>
  <c r="V11" i="4"/>
  <c r="U11" i="4"/>
  <c r="T11" i="4"/>
  <c r="S11" i="4"/>
  <c r="R11" i="4"/>
  <c r="Q11" i="4"/>
  <c r="P11" i="4"/>
  <c r="Z10" i="4"/>
  <c r="Y10" i="4"/>
  <c r="X10" i="4"/>
  <c r="W10" i="4"/>
  <c r="V10" i="4"/>
  <c r="U10" i="4"/>
  <c r="T10" i="4"/>
  <c r="S10" i="4"/>
  <c r="R10" i="4"/>
  <c r="Q10" i="4"/>
  <c r="P10" i="4"/>
  <c r="Z9" i="4"/>
  <c r="Y9" i="4"/>
  <c r="X9" i="4"/>
  <c r="W9" i="4"/>
  <c r="V9" i="4"/>
  <c r="U9" i="4"/>
  <c r="T9" i="4"/>
  <c r="S9" i="4"/>
  <c r="R9" i="4"/>
  <c r="Q9" i="4"/>
  <c r="P9" i="4"/>
  <c r="Z8" i="4"/>
  <c r="Y8" i="4"/>
  <c r="X8" i="4"/>
  <c r="W8" i="4"/>
  <c r="V8" i="4"/>
  <c r="U8" i="4"/>
  <c r="T8" i="4"/>
  <c r="S8" i="4"/>
  <c r="R8" i="4"/>
  <c r="Q8" i="4"/>
  <c r="P8" i="4"/>
  <c r="Z7" i="4"/>
  <c r="Y7" i="4"/>
  <c r="X7" i="4"/>
  <c r="W7" i="4"/>
  <c r="V7" i="4"/>
  <c r="U7" i="4"/>
  <c r="T7" i="4"/>
  <c r="S7" i="4"/>
  <c r="R7" i="4"/>
  <c r="Q7" i="4"/>
  <c r="P7" i="4"/>
  <c r="Z6" i="4"/>
  <c r="Y6" i="4"/>
  <c r="X6" i="4"/>
  <c r="W6" i="4"/>
  <c r="V6" i="4"/>
  <c r="U6" i="4"/>
  <c r="T6" i="4"/>
  <c r="S6" i="4"/>
  <c r="R6" i="4"/>
  <c r="Q6" i="4"/>
  <c r="P6" i="4"/>
  <c r="Z5" i="4"/>
  <c r="Y5" i="4"/>
  <c r="X5" i="4"/>
  <c r="W5" i="4"/>
  <c r="V5" i="4"/>
  <c r="U5" i="4"/>
  <c r="T5" i="4"/>
  <c r="S5" i="4"/>
  <c r="R5" i="4"/>
  <c r="Q5" i="4"/>
  <c r="P5" i="4"/>
  <c r="Z4" i="4"/>
  <c r="Y4" i="4"/>
  <c r="X4" i="4"/>
  <c r="W4" i="4"/>
  <c r="V4" i="4"/>
  <c r="U4" i="4"/>
  <c r="T4" i="4"/>
  <c r="S4" i="4"/>
  <c r="R4" i="4"/>
  <c r="Q4" i="4"/>
  <c r="P4" i="4"/>
  <c r="Z3" i="4"/>
  <c r="Y3" i="4"/>
  <c r="X3" i="4"/>
  <c r="W3" i="4"/>
  <c r="V3" i="4"/>
  <c r="U3" i="4"/>
  <c r="T3" i="4"/>
  <c r="S3" i="4"/>
  <c r="R3" i="4"/>
  <c r="P3" i="4"/>
  <c r="Q3" i="4"/>
  <c r="B3" i="4"/>
  <c r="C3" i="4"/>
  <c r="D3" i="4"/>
  <c r="E3" i="4"/>
  <c r="F3" i="4"/>
  <c r="G3" i="4"/>
  <c r="H3" i="4"/>
  <c r="I3" i="4"/>
  <c r="J3" i="4"/>
  <c r="K3" i="4"/>
  <c r="L3" i="4"/>
  <c r="B4" i="4"/>
  <c r="C4" i="4"/>
  <c r="D4" i="4"/>
  <c r="E4" i="4"/>
  <c r="F4" i="4"/>
  <c r="G4" i="4"/>
  <c r="H4" i="4"/>
  <c r="I4" i="4"/>
  <c r="J4" i="4"/>
  <c r="K4" i="4"/>
  <c r="L4" i="4"/>
  <c r="B5" i="4"/>
  <c r="C5" i="4"/>
  <c r="D5" i="4"/>
  <c r="E5" i="4"/>
  <c r="F5" i="4"/>
  <c r="G5" i="4"/>
  <c r="H5" i="4"/>
  <c r="I5" i="4"/>
  <c r="J5" i="4"/>
  <c r="K5" i="4"/>
  <c r="L5" i="4"/>
  <c r="B6" i="4"/>
  <c r="C6" i="4"/>
  <c r="D6" i="4"/>
  <c r="E6" i="4"/>
  <c r="F6" i="4"/>
  <c r="G6" i="4"/>
  <c r="H6" i="4"/>
  <c r="I6" i="4"/>
  <c r="J6" i="4"/>
  <c r="K6" i="4"/>
  <c r="L6" i="4"/>
  <c r="B7" i="4"/>
  <c r="C7" i="4"/>
  <c r="D7" i="4"/>
  <c r="E7" i="4"/>
  <c r="F7" i="4"/>
  <c r="G7" i="4"/>
  <c r="H7" i="4"/>
  <c r="I7" i="4"/>
  <c r="J7" i="4"/>
  <c r="K7" i="4"/>
  <c r="L7" i="4"/>
  <c r="B8" i="4"/>
  <c r="C8" i="4"/>
  <c r="D8" i="4"/>
  <c r="E8" i="4"/>
  <c r="F8" i="4"/>
  <c r="G8" i="4"/>
  <c r="H8" i="4"/>
  <c r="I8" i="4"/>
  <c r="J8" i="4"/>
  <c r="K8" i="4"/>
  <c r="L8" i="4"/>
  <c r="B9" i="4"/>
  <c r="C9" i="4"/>
  <c r="D9" i="4"/>
  <c r="E9" i="4"/>
  <c r="F9" i="4"/>
  <c r="G9" i="4"/>
  <c r="H9" i="4"/>
  <c r="I9" i="4"/>
  <c r="J9" i="4"/>
  <c r="K9" i="4"/>
  <c r="L9" i="4"/>
  <c r="B10" i="4"/>
  <c r="C10" i="4"/>
  <c r="D10" i="4"/>
  <c r="E10" i="4"/>
  <c r="F10" i="4"/>
  <c r="G10" i="4"/>
  <c r="H10" i="4"/>
  <c r="I10" i="4"/>
  <c r="J10" i="4"/>
  <c r="K10" i="4"/>
  <c r="L10" i="4"/>
  <c r="B11" i="4"/>
  <c r="C11" i="4"/>
  <c r="D11" i="4"/>
  <c r="E11" i="4"/>
  <c r="F11" i="4"/>
  <c r="G11" i="4"/>
  <c r="H11" i="4"/>
  <c r="I11" i="4"/>
  <c r="J11" i="4"/>
  <c r="K11" i="4"/>
  <c r="L11" i="4"/>
  <c r="B12" i="4"/>
  <c r="C12" i="4"/>
  <c r="D12" i="4"/>
  <c r="E12" i="4"/>
  <c r="F12" i="4"/>
  <c r="G12" i="4"/>
  <c r="H12" i="4"/>
  <c r="I12" i="4"/>
  <c r="J12" i="4"/>
  <c r="K12" i="4"/>
  <c r="L12" i="4"/>
  <c r="B13" i="4"/>
  <c r="C13" i="4"/>
  <c r="D13" i="4"/>
  <c r="E13" i="4"/>
  <c r="F13" i="4"/>
  <c r="G13" i="4"/>
  <c r="H13" i="4"/>
  <c r="I13" i="4"/>
  <c r="J13" i="4"/>
  <c r="K13" i="4"/>
  <c r="L13" i="4"/>
  <c r="B14" i="4"/>
  <c r="C14" i="4"/>
  <c r="D14" i="4"/>
  <c r="E14" i="4"/>
  <c r="F14" i="4"/>
  <c r="G14" i="4"/>
  <c r="H14" i="4"/>
  <c r="I14" i="4"/>
  <c r="J14" i="4"/>
  <c r="K14" i="4"/>
  <c r="L14" i="4"/>
  <c r="B15" i="4"/>
  <c r="C15" i="4"/>
  <c r="D15" i="4"/>
  <c r="E15" i="4"/>
  <c r="F15" i="4"/>
  <c r="G15" i="4"/>
  <c r="H15" i="4"/>
  <c r="I15" i="4"/>
  <c r="J15" i="4"/>
  <c r="K15" i="4"/>
  <c r="L15" i="4"/>
  <c r="B16" i="4"/>
  <c r="C16" i="4"/>
  <c r="D16" i="4"/>
  <c r="E16" i="4"/>
  <c r="F16" i="4"/>
  <c r="G16" i="4"/>
  <c r="H16" i="4"/>
  <c r="I16" i="4"/>
  <c r="J16" i="4"/>
  <c r="K16" i="4"/>
  <c r="L16" i="4"/>
  <c r="B17" i="4"/>
  <c r="C17" i="4"/>
  <c r="D17" i="4"/>
  <c r="E17" i="4"/>
  <c r="F17" i="4"/>
  <c r="G17" i="4"/>
  <c r="H17" i="4"/>
  <c r="I17" i="4"/>
  <c r="J17" i="4"/>
  <c r="K17" i="4"/>
  <c r="L17" i="4"/>
  <c r="B18" i="4"/>
  <c r="C18" i="4"/>
  <c r="D18" i="4"/>
  <c r="E18" i="4"/>
  <c r="F18" i="4"/>
  <c r="G18" i="4"/>
  <c r="H18" i="4"/>
  <c r="I18" i="4"/>
  <c r="J18" i="4"/>
  <c r="K18" i="4"/>
  <c r="L18" i="4"/>
  <c r="B19" i="4"/>
  <c r="C19" i="4"/>
  <c r="D19" i="4"/>
  <c r="E19" i="4"/>
  <c r="F19" i="4"/>
  <c r="G19" i="4"/>
  <c r="H19" i="4"/>
  <c r="I19" i="4"/>
  <c r="J19" i="4"/>
  <c r="K19" i="4"/>
  <c r="L19" i="4"/>
  <c r="B20" i="4"/>
  <c r="C20" i="4"/>
  <c r="D20" i="4"/>
  <c r="E20" i="4"/>
  <c r="F20" i="4"/>
  <c r="G20" i="4"/>
  <c r="H20" i="4"/>
  <c r="I20" i="4"/>
  <c r="J20" i="4"/>
  <c r="K20" i="4"/>
  <c r="L20" i="4"/>
  <c r="B21" i="4"/>
  <c r="C21" i="4"/>
  <c r="D21" i="4"/>
  <c r="E21" i="4"/>
  <c r="F21" i="4"/>
  <c r="G21" i="4"/>
  <c r="H21" i="4"/>
  <c r="I21" i="4"/>
  <c r="J21" i="4"/>
  <c r="K21" i="4"/>
  <c r="L21" i="4"/>
  <c r="B22" i="4"/>
  <c r="C22" i="4"/>
  <c r="D22" i="4"/>
  <c r="E22" i="4"/>
  <c r="F22" i="4"/>
  <c r="G22" i="4"/>
  <c r="H22" i="4"/>
  <c r="I22" i="4"/>
  <c r="J22" i="4"/>
  <c r="K22" i="4"/>
  <c r="L22" i="4"/>
  <c r="B23" i="4"/>
  <c r="C23" i="4"/>
  <c r="D23" i="4"/>
  <c r="E23" i="4"/>
  <c r="F23" i="4"/>
  <c r="G23" i="4"/>
  <c r="H23" i="4"/>
  <c r="I23" i="4"/>
  <c r="J23" i="4"/>
  <c r="K23" i="4"/>
  <c r="L23" i="4"/>
  <c r="B24" i="4"/>
  <c r="C24" i="4"/>
  <c r="D24" i="4"/>
  <c r="E24" i="4"/>
  <c r="F24" i="4"/>
  <c r="G24" i="4"/>
  <c r="H24" i="4"/>
  <c r="I24" i="4"/>
  <c r="J24" i="4"/>
  <c r="K24" i="4"/>
  <c r="L24" i="4"/>
  <c r="B25" i="4"/>
  <c r="C25" i="4"/>
  <c r="D25" i="4"/>
  <c r="E25" i="4"/>
  <c r="F25" i="4"/>
  <c r="G25" i="4"/>
  <c r="H25" i="4"/>
  <c r="I25" i="4"/>
  <c r="J25" i="4"/>
  <c r="K25" i="4"/>
  <c r="L25" i="4"/>
  <c r="B26" i="4"/>
  <c r="C26" i="4"/>
  <c r="D26" i="4"/>
  <c r="E26" i="4"/>
  <c r="F26" i="4"/>
  <c r="G26" i="4"/>
  <c r="H26" i="4"/>
  <c r="I26" i="4"/>
  <c r="J26" i="4"/>
  <c r="K26" i="4"/>
  <c r="L26" i="4"/>
  <c r="B27" i="4"/>
  <c r="C27" i="4"/>
  <c r="D27" i="4"/>
  <c r="E27" i="4"/>
  <c r="F27" i="4"/>
  <c r="G27" i="4"/>
  <c r="H27" i="4"/>
  <c r="I27" i="4"/>
  <c r="J27" i="4"/>
  <c r="K27" i="4"/>
  <c r="L27" i="4"/>
  <c r="B28" i="4"/>
  <c r="C28" i="4"/>
  <c r="D28" i="4"/>
  <c r="E28" i="4"/>
  <c r="F28" i="4"/>
  <c r="G28" i="4"/>
  <c r="H28" i="4"/>
  <c r="I28" i="4"/>
  <c r="J28" i="4"/>
  <c r="K28" i="4"/>
  <c r="L28" i="4"/>
  <c r="B29" i="4"/>
  <c r="C29" i="4"/>
  <c r="D29" i="4"/>
  <c r="E29" i="4"/>
  <c r="F29" i="4"/>
  <c r="G29" i="4"/>
  <c r="H29" i="4"/>
  <c r="I29" i="4"/>
  <c r="J29" i="4"/>
  <c r="K29" i="4"/>
  <c r="L29" i="4"/>
  <c r="B30" i="4"/>
  <c r="C30" i="4"/>
  <c r="D30" i="4"/>
  <c r="E30" i="4"/>
  <c r="F30" i="4"/>
  <c r="G30" i="4"/>
  <c r="H30" i="4"/>
  <c r="I30" i="4"/>
  <c r="J30" i="4"/>
  <c r="K30" i="4"/>
  <c r="L30" i="4"/>
  <c r="B31" i="4"/>
  <c r="C31" i="4"/>
  <c r="D31" i="4"/>
  <c r="E31" i="4"/>
  <c r="F31" i="4"/>
  <c r="G31" i="4"/>
  <c r="H31" i="4"/>
  <c r="I31" i="4"/>
  <c r="J31" i="4"/>
  <c r="K31" i="4"/>
  <c r="L31" i="4"/>
  <c r="B32" i="4"/>
  <c r="C32" i="4"/>
  <c r="D32" i="4"/>
  <c r="E32" i="4"/>
  <c r="F32" i="4"/>
  <c r="G32" i="4"/>
  <c r="H32" i="4"/>
  <c r="I32" i="4"/>
  <c r="J32" i="4"/>
  <c r="K32" i="4"/>
  <c r="L32" i="4"/>
  <c r="B33" i="4"/>
  <c r="C33" i="4"/>
  <c r="D33" i="4"/>
  <c r="E33" i="4"/>
  <c r="F33" i="4"/>
  <c r="G33" i="4"/>
  <c r="H33" i="4"/>
  <c r="I33" i="4"/>
  <c r="J33" i="4"/>
  <c r="K33" i="4"/>
  <c r="L33" i="4"/>
  <c r="B34" i="4"/>
  <c r="C34" i="4"/>
  <c r="D34" i="4"/>
  <c r="E34" i="4"/>
  <c r="F34" i="4"/>
  <c r="G34" i="4"/>
  <c r="H34" i="4"/>
  <c r="I34" i="4"/>
  <c r="J34" i="4"/>
  <c r="K34" i="4"/>
  <c r="L34" i="4"/>
  <c r="B35" i="4"/>
  <c r="C35" i="4"/>
  <c r="D35" i="4"/>
  <c r="E35" i="4"/>
  <c r="F35" i="4"/>
  <c r="G35" i="4"/>
  <c r="H35" i="4"/>
  <c r="I35" i="4"/>
  <c r="J35" i="4"/>
  <c r="K35" i="4"/>
  <c r="L35" i="4"/>
  <c r="B36" i="4"/>
  <c r="C36" i="4"/>
  <c r="D36" i="4"/>
  <c r="E36" i="4"/>
  <c r="F36" i="4"/>
  <c r="G36" i="4"/>
  <c r="H36" i="4"/>
  <c r="I36" i="4"/>
  <c r="J36" i="4"/>
  <c r="K36" i="4"/>
  <c r="L36" i="4"/>
  <c r="L38" i="4"/>
  <c r="K38" i="4"/>
  <c r="J38" i="4"/>
  <c r="I38" i="4"/>
  <c r="H38" i="4"/>
  <c r="G38" i="4"/>
  <c r="F38" i="4"/>
  <c r="E38" i="4"/>
  <c r="L37" i="4"/>
  <c r="K37" i="4"/>
  <c r="J37" i="4"/>
  <c r="I37" i="4"/>
  <c r="H37" i="4"/>
  <c r="G37" i="4"/>
  <c r="F37" i="4"/>
  <c r="E37" i="4"/>
  <c r="D38" i="4"/>
  <c r="D37" i="4"/>
  <c r="C38" i="4"/>
  <c r="C37" i="4"/>
  <c r="B38" i="4"/>
  <c r="B37" i="4"/>
  <c r="M3" i="4" l="1"/>
  <c r="M5" i="4"/>
  <c r="M29" i="4"/>
  <c r="M21" i="4"/>
  <c r="M13" i="4"/>
  <c r="M6" i="4"/>
  <c r="M26" i="4"/>
  <c r="M10" i="4"/>
  <c r="M23" i="4"/>
  <c r="M20" i="4"/>
  <c r="M33" i="4"/>
  <c r="M17" i="4"/>
  <c r="M4" i="4"/>
  <c r="M30" i="4"/>
  <c r="M22" i="4"/>
  <c r="M14" i="4"/>
  <c r="M34" i="4"/>
  <c r="M18" i="4"/>
  <c r="M7" i="4"/>
  <c r="M31" i="4"/>
  <c r="M36" i="4"/>
  <c r="M12" i="4"/>
  <c r="M35" i="4"/>
  <c r="M27" i="4"/>
  <c r="M19" i="4"/>
  <c r="M11" i="4"/>
  <c r="M15" i="4"/>
  <c r="M28" i="4"/>
  <c r="M25" i="4"/>
  <c r="M9" i="4"/>
  <c r="M32" i="4"/>
  <c r="M24" i="4"/>
  <c r="M16" i="4"/>
  <c r="M8" i="4"/>
  <c r="M38" i="4"/>
  <c r="M37" i="4"/>
  <c r="L3" i="3" l="1"/>
  <c r="T39" i="3"/>
  <c r="S39" i="3"/>
  <c r="R39" i="3"/>
  <c r="Q39" i="3"/>
  <c r="L39" i="3"/>
  <c r="K39" i="3"/>
  <c r="X39" i="3" s="1"/>
  <c r="J39" i="3"/>
  <c r="W39" i="3" s="1"/>
  <c r="I39" i="3"/>
  <c r="V39" i="3" s="1"/>
  <c r="H39" i="3"/>
  <c r="U39" i="3" s="1"/>
  <c r="G39" i="3"/>
  <c r="F39" i="3"/>
  <c r="E39" i="3"/>
  <c r="D39" i="3"/>
  <c r="C39" i="3"/>
  <c r="P39" i="3" s="1"/>
  <c r="B39" i="3"/>
  <c r="O39" i="3" s="1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Q39" i="2"/>
  <c r="M39" i="2"/>
  <c r="Y39" i="2" s="1"/>
  <c r="L39" i="2"/>
  <c r="K39" i="2"/>
  <c r="J39" i="2"/>
  <c r="I39" i="2"/>
  <c r="H39" i="2"/>
  <c r="G39" i="2"/>
  <c r="F39" i="2"/>
  <c r="E39" i="2"/>
  <c r="D39" i="2"/>
  <c r="B39" i="2"/>
  <c r="V38" i="2"/>
  <c r="U38" i="2"/>
  <c r="T38" i="2"/>
  <c r="S38" i="2"/>
  <c r="R38" i="2"/>
  <c r="Q38" i="2"/>
  <c r="M38" i="2"/>
  <c r="X38" i="2" s="1"/>
  <c r="W37" i="2"/>
  <c r="V37" i="2"/>
  <c r="U37" i="2"/>
  <c r="T37" i="2"/>
  <c r="S37" i="2"/>
  <c r="R37" i="2"/>
  <c r="Q37" i="2"/>
  <c r="M37" i="2"/>
  <c r="Y37" i="2" s="1"/>
  <c r="Z36" i="2"/>
  <c r="V36" i="2"/>
  <c r="U36" i="2"/>
  <c r="S36" i="2"/>
  <c r="R36" i="2"/>
  <c r="Q36" i="2"/>
  <c r="M36" i="2"/>
  <c r="X36" i="2" s="1"/>
  <c r="X35" i="2"/>
  <c r="V35" i="2"/>
  <c r="S35" i="2"/>
  <c r="R35" i="2"/>
  <c r="Q35" i="2"/>
  <c r="M35" i="2"/>
  <c r="Y35" i="2" s="1"/>
  <c r="Z34" i="2"/>
  <c r="V34" i="2"/>
  <c r="U34" i="2"/>
  <c r="S34" i="2"/>
  <c r="R34" i="2"/>
  <c r="Q34" i="2"/>
  <c r="M34" i="2"/>
  <c r="X34" i="2" s="1"/>
  <c r="U33" i="2"/>
  <c r="S33" i="2"/>
  <c r="R33" i="2"/>
  <c r="Q33" i="2"/>
  <c r="M33" i="2"/>
  <c r="Y33" i="2" s="1"/>
  <c r="U32" i="2"/>
  <c r="S32" i="2"/>
  <c r="R32" i="2"/>
  <c r="Q32" i="2"/>
  <c r="M32" i="2"/>
  <c r="X32" i="2" s="1"/>
  <c r="U31" i="2"/>
  <c r="T31" i="2"/>
  <c r="S31" i="2"/>
  <c r="R31" i="2"/>
  <c r="Q31" i="2"/>
  <c r="M31" i="2"/>
  <c r="Y31" i="2" s="1"/>
  <c r="V30" i="2"/>
  <c r="U30" i="2"/>
  <c r="T30" i="2"/>
  <c r="S30" i="2"/>
  <c r="R30" i="2"/>
  <c r="Q30" i="2"/>
  <c r="M30" i="2"/>
  <c r="X30" i="2" s="1"/>
  <c r="X29" i="2"/>
  <c r="V29" i="2"/>
  <c r="T29" i="2"/>
  <c r="S29" i="2"/>
  <c r="R29" i="2"/>
  <c r="Q29" i="2"/>
  <c r="P29" i="2"/>
  <c r="M29" i="2"/>
  <c r="Y29" i="2" s="1"/>
  <c r="Z28" i="2"/>
  <c r="V28" i="2"/>
  <c r="U28" i="2"/>
  <c r="T28" i="2"/>
  <c r="S28" i="2"/>
  <c r="R28" i="2"/>
  <c r="Q28" i="2"/>
  <c r="M28" i="2"/>
  <c r="X28" i="2" s="1"/>
  <c r="Z27" i="2"/>
  <c r="X27" i="2"/>
  <c r="V27" i="2"/>
  <c r="U27" i="2"/>
  <c r="S27" i="2"/>
  <c r="R27" i="2"/>
  <c r="P27" i="2"/>
  <c r="M27" i="2"/>
  <c r="T27" i="2" s="1"/>
  <c r="W26" i="2"/>
  <c r="V26" i="2"/>
  <c r="U26" i="2"/>
  <c r="T26" i="2"/>
  <c r="S26" i="2"/>
  <c r="R26" i="2"/>
  <c r="Q26" i="2"/>
  <c r="M26" i="2"/>
  <c r="X26" i="2" s="1"/>
  <c r="Z25" i="2"/>
  <c r="X25" i="2"/>
  <c r="V25" i="2"/>
  <c r="S25" i="2"/>
  <c r="Q25" i="2"/>
  <c r="M25" i="2"/>
  <c r="T25" i="2" s="1"/>
  <c r="Z24" i="2"/>
  <c r="Y24" i="2"/>
  <c r="V24" i="2"/>
  <c r="T24" i="2"/>
  <c r="R24" i="2"/>
  <c r="Q24" i="2"/>
  <c r="M24" i="2"/>
  <c r="X24" i="2" s="1"/>
  <c r="V23" i="2"/>
  <c r="U23" i="2"/>
  <c r="T23" i="2"/>
  <c r="S23" i="2"/>
  <c r="R23" i="2"/>
  <c r="Q23" i="2"/>
  <c r="M23" i="2"/>
  <c r="Y23" i="2" s="1"/>
  <c r="Z22" i="2"/>
  <c r="V22" i="2"/>
  <c r="U22" i="2"/>
  <c r="S22" i="2"/>
  <c r="R22" i="2"/>
  <c r="Q22" i="2"/>
  <c r="M22" i="2"/>
  <c r="X22" i="2" s="1"/>
  <c r="V21" i="2"/>
  <c r="U21" i="2"/>
  <c r="T21" i="2"/>
  <c r="S21" i="2"/>
  <c r="R21" i="2"/>
  <c r="Q21" i="2"/>
  <c r="M21" i="2"/>
  <c r="Y21" i="2" s="1"/>
  <c r="Z20" i="2"/>
  <c r="U20" i="2"/>
  <c r="T20" i="2"/>
  <c r="S20" i="2"/>
  <c r="R20" i="2"/>
  <c r="Q20" i="2"/>
  <c r="M20" i="2"/>
  <c r="X20" i="2" s="1"/>
  <c r="Z19" i="2"/>
  <c r="V19" i="2"/>
  <c r="U19" i="2"/>
  <c r="T19" i="2"/>
  <c r="S19" i="2"/>
  <c r="R19" i="2"/>
  <c r="Q19" i="2"/>
  <c r="P19" i="2"/>
  <c r="M19" i="2"/>
  <c r="Y19" i="2" s="1"/>
  <c r="V18" i="2"/>
  <c r="U18" i="2"/>
  <c r="T18" i="2"/>
  <c r="S18" i="2"/>
  <c r="R18" i="2"/>
  <c r="Q18" i="2"/>
  <c r="M18" i="2"/>
  <c r="X18" i="2" s="1"/>
  <c r="V17" i="2"/>
  <c r="U17" i="2"/>
  <c r="T17" i="2"/>
  <c r="S17" i="2"/>
  <c r="R17" i="2"/>
  <c r="Q17" i="2"/>
  <c r="M17" i="2"/>
  <c r="Y17" i="2" s="1"/>
  <c r="Z16" i="2"/>
  <c r="V16" i="2"/>
  <c r="U16" i="2"/>
  <c r="T16" i="2"/>
  <c r="S16" i="2"/>
  <c r="R16" i="2"/>
  <c r="Q16" i="2"/>
  <c r="M16" i="2"/>
  <c r="X16" i="2" s="1"/>
  <c r="V15" i="2"/>
  <c r="U15" i="2"/>
  <c r="T15" i="2"/>
  <c r="S15" i="2"/>
  <c r="R15" i="2"/>
  <c r="Q15" i="2"/>
  <c r="M15" i="2"/>
  <c r="Y15" i="2" s="1"/>
  <c r="Z14" i="2"/>
  <c r="V14" i="2"/>
  <c r="U14" i="2"/>
  <c r="S14" i="2"/>
  <c r="R14" i="2"/>
  <c r="Q14" i="2"/>
  <c r="M14" i="2"/>
  <c r="X14" i="2" s="1"/>
  <c r="U13" i="2"/>
  <c r="S13" i="2"/>
  <c r="Q13" i="2"/>
  <c r="M13" i="2"/>
  <c r="Y13" i="2" s="1"/>
  <c r="U12" i="2"/>
  <c r="S12" i="2"/>
  <c r="R12" i="2"/>
  <c r="Q12" i="2"/>
  <c r="M12" i="2"/>
  <c r="X12" i="2" s="1"/>
  <c r="U11" i="2"/>
  <c r="T11" i="2"/>
  <c r="S11" i="2"/>
  <c r="R11" i="2"/>
  <c r="Q11" i="2"/>
  <c r="M11" i="2"/>
  <c r="Y11" i="2" s="1"/>
  <c r="V10" i="2"/>
  <c r="U10" i="2"/>
  <c r="T10" i="2"/>
  <c r="S10" i="2"/>
  <c r="R10" i="2"/>
  <c r="Q10" i="2"/>
  <c r="M10" i="2"/>
  <c r="X10" i="2" s="1"/>
  <c r="V9" i="2"/>
  <c r="U9" i="2"/>
  <c r="T9" i="2"/>
  <c r="S9" i="2"/>
  <c r="R9" i="2"/>
  <c r="Q9" i="2"/>
  <c r="M9" i="2"/>
  <c r="Y9" i="2" s="1"/>
  <c r="W8" i="2"/>
  <c r="V8" i="2"/>
  <c r="U8" i="2"/>
  <c r="T8" i="2"/>
  <c r="S8" i="2"/>
  <c r="R8" i="2"/>
  <c r="Q8" i="2"/>
  <c r="M8" i="2"/>
  <c r="X8" i="2" s="1"/>
  <c r="V7" i="2"/>
  <c r="U7" i="2"/>
  <c r="T7" i="2"/>
  <c r="S7" i="2"/>
  <c r="R7" i="2"/>
  <c r="Q7" i="2"/>
  <c r="M7" i="2"/>
  <c r="Y7" i="2" s="1"/>
  <c r="Z6" i="2"/>
  <c r="U6" i="2"/>
  <c r="T6" i="2"/>
  <c r="S6" i="2"/>
  <c r="R6" i="2"/>
  <c r="Q6" i="2"/>
  <c r="M6" i="2"/>
  <c r="X6" i="2" s="1"/>
  <c r="Z5" i="2"/>
  <c r="V5" i="2"/>
  <c r="U5" i="2"/>
  <c r="T5" i="2"/>
  <c r="S5" i="2"/>
  <c r="R5" i="2"/>
  <c r="Q5" i="2"/>
  <c r="P5" i="2"/>
  <c r="M5" i="2"/>
  <c r="Y5" i="2" s="1"/>
  <c r="Z4" i="2"/>
  <c r="Y4" i="2"/>
  <c r="V4" i="2"/>
  <c r="U4" i="2"/>
  <c r="T4" i="2"/>
  <c r="S4" i="2"/>
  <c r="R4" i="2"/>
  <c r="Q4" i="2"/>
  <c r="P4" i="2"/>
  <c r="M4" i="2"/>
  <c r="X4" i="2" s="1"/>
  <c r="W3" i="2"/>
  <c r="V3" i="2"/>
  <c r="U3" i="2"/>
  <c r="T3" i="2"/>
  <c r="S3" i="2"/>
  <c r="R3" i="2"/>
  <c r="Q3" i="2"/>
  <c r="M3" i="2"/>
  <c r="Y3" i="2" s="1"/>
  <c r="X33" i="2" l="1"/>
  <c r="S39" i="2"/>
  <c r="X7" i="2"/>
  <c r="Z13" i="2"/>
  <c r="X21" i="2"/>
  <c r="P33" i="2"/>
  <c r="T39" i="2"/>
  <c r="P7" i="2"/>
  <c r="Z35" i="2"/>
  <c r="V39" i="2"/>
  <c r="X3" i="2"/>
  <c r="Z8" i="2"/>
  <c r="R13" i="2"/>
  <c r="Z15" i="2"/>
  <c r="X23" i="2"/>
  <c r="P35" i="2"/>
  <c r="X9" i="2"/>
  <c r="P23" i="2"/>
  <c r="P37" i="2"/>
  <c r="W39" i="2"/>
  <c r="P9" i="2"/>
  <c r="Z9" i="2"/>
  <c r="Z10" i="2"/>
  <c r="V11" i="2"/>
  <c r="T13" i="2"/>
  <c r="P17" i="2"/>
  <c r="Z17" i="2"/>
  <c r="W18" i="2"/>
  <c r="P25" i="2"/>
  <c r="Z29" i="2"/>
  <c r="Z30" i="2"/>
  <c r="V31" i="2"/>
  <c r="T33" i="2"/>
  <c r="Z37" i="2"/>
  <c r="Z38" i="2"/>
  <c r="X39" i="2"/>
  <c r="P21" i="2"/>
  <c r="T12" i="2"/>
  <c r="Z23" i="2"/>
  <c r="X11" i="2"/>
  <c r="V12" i="2"/>
  <c r="T14" i="2"/>
  <c r="Z18" i="2"/>
  <c r="X31" i="2"/>
  <c r="V32" i="2"/>
  <c r="T34" i="2"/>
  <c r="P39" i="2"/>
  <c r="X13" i="2"/>
  <c r="P13" i="2"/>
  <c r="Z33" i="2"/>
  <c r="Z7" i="2"/>
  <c r="X15" i="2"/>
  <c r="Z21" i="2"/>
  <c r="U39" i="2"/>
  <c r="P3" i="2"/>
  <c r="P15" i="2"/>
  <c r="Z3" i="2"/>
  <c r="X17" i="2"/>
  <c r="Z26" i="2"/>
  <c r="T32" i="2"/>
  <c r="X37" i="2"/>
  <c r="X5" i="2"/>
  <c r="V6" i="2"/>
  <c r="P11" i="2"/>
  <c r="Z11" i="2"/>
  <c r="Z12" i="2"/>
  <c r="V13" i="2"/>
  <c r="X19" i="2"/>
  <c r="V20" i="2"/>
  <c r="T22" i="2"/>
  <c r="R25" i="2"/>
  <c r="P31" i="2"/>
  <c r="Z31" i="2"/>
  <c r="Z32" i="2"/>
  <c r="V33" i="2"/>
  <c r="T35" i="2"/>
  <c r="T36" i="2"/>
  <c r="R39" i="2"/>
  <c r="Z39" i="2"/>
  <c r="Y6" i="2"/>
  <c r="Y8" i="2"/>
  <c r="Y10" i="2"/>
  <c r="Y12" i="2"/>
  <c r="Y14" i="2"/>
  <c r="Y16" i="2"/>
  <c r="Y18" i="2"/>
  <c r="Y20" i="2"/>
  <c r="Y22" i="2"/>
  <c r="U25" i="2"/>
  <c r="Y26" i="2"/>
  <c r="Y28" i="2"/>
  <c r="U29" i="2"/>
  <c r="Y30" i="2"/>
  <c r="Y32" i="2"/>
  <c r="Y34" i="2"/>
  <c r="U35" i="2"/>
  <c r="Y36" i="2"/>
  <c r="Y38" i="2"/>
  <c r="W5" i="2"/>
  <c r="W7" i="2"/>
  <c r="W9" i="2"/>
  <c r="W11" i="2"/>
  <c r="W13" i="2"/>
  <c r="W15" i="2"/>
  <c r="W17" i="2"/>
  <c r="W19" i="2"/>
  <c r="W21" i="2"/>
  <c r="W23" i="2"/>
  <c r="S24" i="2"/>
  <c r="W25" i="2"/>
  <c r="W27" i="2"/>
  <c r="W29" i="2"/>
  <c r="W31" i="2"/>
  <c r="W33" i="2"/>
  <c r="W35" i="2"/>
  <c r="U24" i="2"/>
  <c r="Y25" i="2"/>
  <c r="Q27" i="2"/>
  <c r="Y27" i="2"/>
  <c r="W4" i="2"/>
  <c r="W6" i="2"/>
  <c r="W10" i="2"/>
  <c r="W12" i="2"/>
  <c r="W14" i="2"/>
  <c r="W16" i="2"/>
  <c r="W20" i="2"/>
  <c r="W22" i="2"/>
  <c r="W24" i="2"/>
  <c r="W28" i="2"/>
  <c r="W30" i="2"/>
  <c r="W32" i="2"/>
  <c r="W34" i="2"/>
  <c r="W36" i="2"/>
  <c r="W38" i="2"/>
  <c r="P6" i="2"/>
  <c r="P8" i="2"/>
  <c r="P10" i="2"/>
  <c r="P12" i="2"/>
  <c r="P14" i="2"/>
  <c r="P16" i="2"/>
  <c r="P18" i="2"/>
  <c r="P20" i="2"/>
  <c r="P22" i="2"/>
  <c r="P24" i="2"/>
  <c r="P26" i="2"/>
  <c r="P28" i="2"/>
  <c r="P30" i="2"/>
  <c r="P32" i="2"/>
  <c r="P34" i="2"/>
  <c r="P36" i="2"/>
  <c r="P38" i="2"/>
</calcChain>
</file>

<file path=xl/sharedStrings.xml><?xml version="1.0" encoding="utf-8"?>
<sst xmlns="http://schemas.openxmlformats.org/spreadsheetml/2006/main" count="212" uniqueCount="43">
  <si>
    <t>Código</t>
  </si>
  <si>
    <t>Cuerpo</t>
  </si>
  <si>
    <t>C.CARRERA DIPLOMATICA</t>
  </si>
  <si>
    <t>C.TRADUCTORES E INTERPRETES</t>
  </si>
  <si>
    <t>C.ESPECIAL FACULTATIVO DE MARINA CIVIL</t>
  </si>
  <si>
    <t>C.SUPERIOR DE VIGILANCIA ADUANERA</t>
  </si>
  <si>
    <t>C.SUPERIOR DE INSPECTORES DE HACIENDA DEL ESTADO</t>
  </si>
  <si>
    <t>C.SUPERIOR DE INTERVENTORES Y AUDITORES DEL ESTADO</t>
  </si>
  <si>
    <t>C.SUPERIOR DE INSPECTORES DE SEGUROS DEL ESTADO</t>
  </si>
  <si>
    <t>C.INGENIEROS AGRONOMOS DEL ESTADO</t>
  </si>
  <si>
    <t>C.INGENIEROS DE MONTES DEL ESTADO</t>
  </si>
  <si>
    <t>C.NACIONAL VETERINARIO</t>
  </si>
  <si>
    <t>C.FACULTATIVO DE ARCHIVEROS, BIBLIOTECARIOS Y ARQUEOLOGOS</t>
  </si>
  <si>
    <t>C.FACULTATIVO DE CONSERVADORES DE MUSEOS</t>
  </si>
  <si>
    <t>C.SUPERIOR DE TECNICOS COMERCIALES Y ECONOMISTAS DEL ESTADO</t>
  </si>
  <si>
    <t>C.INSPECTORES DEL SOIVRE</t>
  </si>
  <si>
    <t>C.PROFESORES QUIMICOS DE LABORATORIO DE ADUANAS</t>
  </si>
  <si>
    <t>C.ARQUITECTOS DE LA HACIENDA PUBLICA</t>
  </si>
  <si>
    <t>C.SUPERIOR DE ESTADISTICOS DEL ESTADO</t>
  </si>
  <si>
    <t>C.INGENIEROS DE MONTES DE LA HACIENDA PUBLICA</t>
  </si>
  <si>
    <t>C.SUPERIOR DE GESTION CATASTRAL</t>
  </si>
  <si>
    <t>C.INGENIEROS INDUSTRIALES DEL ESTADO</t>
  </si>
  <si>
    <t>C.INGENIEROS DE MINAS DEL ESTADO</t>
  </si>
  <si>
    <t>C.FACULTATIVO DE SANIDAD PENITENCIARIA</t>
  </si>
  <si>
    <t>C.SUPERIOR DE TECNICOS DE INSTITUCIONES PENITENCIARIAS</t>
  </si>
  <si>
    <t>C.ABOGADOS DEL ESTADO</t>
  </si>
  <si>
    <t>C.INGENIEROS DE CAMINOS, CANALES Y PUERTOS DEL ESTADO</t>
  </si>
  <si>
    <t>C.INGENIEROS GEOGRAFOS</t>
  </si>
  <si>
    <t>C.ASTRONOMOS</t>
  </si>
  <si>
    <t>C.SUPERIOR DE ADMINISTRADORES CIVILES DEL ESTADO</t>
  </si>
  <si>
    <t>C.SUPERIOR SISTEMAS Y TECNOLOG.INFORMACION ADMON.DEL ESTADO</t>
  </si>
  <si>
    <t>C.MEDICOS TITULARES</t>
  </si>
  <si>
    <t>C.FARMACEUTICOS TITULARES</t>
  </si>
  <si>
    <t>C.VETERINARIOS TITULARES</t>
  </si>
  <si>
    <t>C.SUPERIOR DE METEOROLOGOS DEL ESTADO</t>
  </si>
  <si>
    <t>C.INGENIEROS NAVALES</t>
  </si>
  <si>
    <t>C.INGENIEROS AERONAUTICOS</t>
  </si>
  <si>
    <t>C.SUPERIOR DE INSPECTORES DE TRABAJO Y SEGURIDAD SOCIAL</t>
  </si>
  <si>
    <t>Valores reales</t>
  </si>
  <si>
    <t>Valores porcentuales sobre el total del cuerpo</t>
  </si>
  <si>
    <t>Total</t>
  </si>
  <si>
    <t/>
  </si>
  <si>
    <t>Valores porcentuales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</si>
</sst>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C0A6-342F-4081-A1E9-9C019B150F92}">
  <dimension ref="A1:B37"/>
  <sheetViews>
    <sheetView workbookViewId="0">
      <selection activeCell="A37" sqref="A2:A37"/>
    </sheetView>
  </sheetViews>
  <sheetFormatPr baseColWidth="10" defaultColWidth="10.7265625" defaultRowHeight="14.5" x14ac:dyDescent="0.35"/>
  <cols>
    <col min="2" max="2" width="66.17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5">
        <v>1</v>
      </c>
      <c r="B2" s="1" t="s">
        <v>2</v>
      </c>
    </row>
    <row r="3" spans="1:2" x14ac:dyDescent="0.35">
      <c r="A3" s="5">
        <v>5</v>
      </c>
      <c r="B3" s="1" t="s">
        <v>3</v>
      </c>
    </row>
    <row r="4" spans="1:2" x14ac:dyDescent="0.35">
      <c r="A4" s="5">
        <v>6</v>
      </c>
      <c r="B4" s="1" t="s">
        <v>4</v>
      </c>
    </row>
    <row r="5" spans="1:2" x14ac:dyDescent="0.35">
      <c r="A5" s="5">
        <v>7</v>
      </c>
      <c r="B5" s="1" t="s">
        <v>5</v>
      </c>
    </row>
    <row r="6" spans="1:2" x14ac:dyDescent="0.35">
      <c r="A6" s="5">
        <v>11</v>
      </c>
      <c r="B6" s="1" t="s">
        <v>6</v>
      </c>
    </row>
    <row r="7" spans="1:2" x14ac:dyDescent="0.35">
      <c r="A7" s="5">
        <v>12</v>
      </c>
      <c r="B7" s="1" t="s">
        <v>7</v>
      </c>
    </row>
    <row r="8" spans="1:2" x14ac:dyDescent="0.35">
      <c r="A8" s="5">
        <v>13</v>
      </c>
      <c r="B8" s="1" t="s">
        <v>8</v>
      </c>
    </row>
    <row r="9" spans="1:2" x14ac:dyDescent="0.35">
      <c r="A9" s="5">
        <v>100</v>
      </c>
      <c r="B9" s="1" t="s">
        <v>9</v>
      </c>
    </row>
    <row r="10" spans="1:2" x14ac:dyDescent="0.35">
      <c r="A10" s="5">
        <v>101</v>
      </c>
      <c r="B10" s="1" t="s">
        <v>10</v>
      </c>
    </row>
    <row r="11" spans="1:2" x14ac:dyDescent="0.35">
      <c r="A11" s="5">
        <v>102</v>
      </c>
      <c r="B11" s="1" t="s">
        <v>11</v>
      </c>
    </row>
    <row r="12" spans="1:2" x14ac:dyDescent="0.35">
      <c r="A12" s="5">
        <v>304</v>
      </c>
      <c r="B12" s="1" t="s">
        <v>12</v>
      </c>
    </row>
    <row r="13" spans="1:2" x14ac:dyDescent="0.35">
      <c r="A13" s="5">
        <v>305</v>
      </c>
      <c r="B13" s="1" t="s">
        <v>13</v>
      </c>
    </row>
    <row r="14" spans="1:2" x14ac:dyDescent="0.35">
      <c r="A14" s="5">
        <v>601</v>
      </c>
      <c r="B14" s="1" t="s">
        <v>14</v>
      </c>
    </row>
    <row r="15" spans="1:2" x14ac:dyDescent="0.35">
      <c r="A15" s="5">
        <v>603</v>
      </c>
      <c r="B15" s="1" t="s">
        <v>15</v>
      </c>
    </row>
    <row r="16" spans="1:2" x14ac:dyDescent="0.35">
      <c r="A16" s="5">
        <v>604</v>
      </c>
      <c r="B16" s="1" t="s">
        <v>16</v>
      </c>
    </row>
    <row r="17" spans="1:2" x14ac:dyDescent="0.35">
      <c r="A17" s="5">
        <v>605</v>
      </c>
      <c r="B17" s="1" t="s">
        <v>17</v>
      </c>
    </row>
    <row r="18" spans="1:2" x14ac:dyDescent="0.35">
      <c r="A18" s="5">
        <v>606</v>
      </c>
      <c r="B18" s="1" t="s">
        <v>18</v>
      </c>
    </row>
    <row r="19" spans="1:2" x14ac:dyDescent="0.35">
      <c r="A19" s="5">
        <v>607</v>
      </c>
      <c r="B19" s="1" t="s">
        <v>19</v>
      </c>
    </row>
    <row r="20" spans="1:2" x14ac:dyDescent="0.35">
      <c r="A20" s="5">
        <v>621</v>
      </c>
      <c r="B20" s="1" t="s">
        <v>20</v>
      </c>
    </row>
    <row r="21" spans="1:2" x14ac:dyDescent="0.35">
      <c r="A21" s="5">
        <v>700</v>
      </c>
      <c r="B21" s="1" t="s">
        <v>21</v>
      </c>
    </row>
    <row r="22" spans="1:2" x14ac:dyDescent="0.35">
      <c r="A22" s="5">
        <v>701</v>
      </c>
      <c r="B22" s="1" t="s">
        <v>22</v>
      </c>
    </row>
    <row r="23" spans="1:2" x14ac:dyDescent="0.35">
      <c r="A23" s="5">
        <v>900</v>
      </c>
      <c r="B23" s="1" t="s">
        <v>23</v>
      </c>
    </row>
    <row r="24" spans="1:2" x14ac:dyDescent="0.35">
      <c r="A24" s="5">
        <v>902</v>
      </c>
      <c r="B24" s="1" t="s">
        <v>24</v>
      </c>
    </row>
    <row r="25" spans="1:2" x14ac:dyDescent="0.35">
      <c r="A25" s="5">
        <v>903</v>
      </c>
      <c r="B25" s="1" t="s">
        <v>25</v>
      </c>
    </row>
    <row r="26" spans="1:2" x14ac:dyDescent="0.35">
      <c r="A26" s="5">
        <v>1000</v>
      </c>
      <c r="B26" s="1" t="s">
        <v>26</v>
      </c>
    </row>
    <row r="27" spans="1:2" x14ac:dyDescent="0.35">
      <c r="A27" s="5">
        <v>1103</v>
      </c>
      <c r="B27" s="1" t="s">
        <v>27</v>
      </c>
    </row>
    <row r="28" spans="1:2" x14ac:dyDescent="0.35">
      <c r="A28" s="5">
        <v>1105</v>
      </c>
      <c r="B28" s="1" t="s">
        <v>28</v>
      </c>
    </row>
    <row r="29" spans="1:2" x14ac:dyDescent="0.35">
      <c r="A29" s="5">
        <v>1111</v>
      </c>
      <c r="B29" s="1" t="s">
        <v>29</v>
      </c>
    </row>
    <row r="30" spans="1:2" x14ac:dyDescent="0.35">
      <c r="A30" s="5">
        <v>1166</v>
      </c>
      <c r="B30" s="1" t="s">
        <v>30</v>
      </c>
    </row>
    <row r="31" spans="1:2" x14ac:dyDescent="0.35">
      <c r="A31" s="5">
        <v>1205</v>
      </c>
      <c r="B31" s="1" t="s">
        <v>31</v>
      </c>
    </row>
    <row r="32" spans="1:2" x14ac:dyDescent="0.35">
      <c r="A32" s="5">
        <v>1209</v>
      </c>
      <c r="B32" s="1" t="s">
        <v>32</v>
      </c>
    </row>
    <row r="33" spans="1:2" x14ac:dyDescent="0.35">
      <c r="A33" s="5">
        <v>1210</v>
      </c>
      <c r="B33" s="1" t="s">
        <v>33</v>
      </c>
    </row>
    <row r="34" spans="1:2" x14ac:dyDescent="0.35">
      <c r="A34" s="5">
        <v>1400</v>
      </c>
      <c r="B34" s="1" t="s">
        <v>34</v>
      </c>
    </row>
    <row r="35" spans="1:2" x14ac:dyDescent="0.35">
      <c r="A35" s="5">
        <v>1402</v>
      </c>
      <c r="B35" s="1" t="s">
        <v>35</v>
      </c>
    </row>
    <row r="36" spans="1:2" x14ac:dyDescent="0.35">
      <c r="A36" s="5">
        <v>1406</v>
      </c>
      <c r="B36" s="1" t="s">
        <v>36</v>
      </c>
    </row>
    <row r="37" spans="1:2" x14ac:dyDescent="0.35">
      <c r="A37" s="5">
        <v>1502</v>
      </c>
      <c r="B37" s="1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D44AD-622A-44E4-8593-DAB4681BBFEF}">
  <dimension ref="A1:Z39"/>
  <sheetViews>
    <sheetView zoomScaleNormal="100" workbookViewId="0">
      <selection activeCell="R3" sqref="R3"/>
    </sheetView>
  </sheetViews>
  <sheetFormatPr baseColWidth="10" defaultColWidth="10.7265625" defaultRowHeight="14.5" x14ac:dyDescent="0.35"/>
  <cols>
    <col min="1" max="1" width="7.1796875" bestFit="1" customWidth="1"/>
    <col min="2" max="13" width="5.6328125" customWidth="1"/>
    <col min="15" max="15" width="7.1796875" bestFit="1" customWidth="1"/>
    <col min="16" max="26" width="5.6328125" customWidth="1"/>
  </cols>
  <sheetData>
    <row r="1" spans="1:26" x14ac:dyDescent="0.3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8" t="s">
        <v>39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35">
      <c r="A2" s="2" t="s">
        <v>0</v>
      </c>
      <c r="B2" s="2">
        <v>0</v>
      </c>
      <c r="C2" s="2">
        <v>20</v>
      </c>
      <c r="D2" s="2">
        <v>22</v>
      </c>
      <c r="E2" s="2">
        <v>23</v>
      </c>
      <c r="F2" s="2">
        <v>24</v>
      </c>
      <c r="G2" s="2">
        <v>25</v>
      </c>
      <c r="H2" s="2">
        <v>26</v>
      </c>
      <c r="I2" s="2">
        <v>27</v>
      </c>
      <c r="J2" s="2">
        <v>28</v>
      </c>
      <c r="K2" s="2">
        <v>29</v>
      </c>
      <c r="L2" s="2">
        <v>30</v>
      </c>
      <c r="M2" s="2" t="s">
        <v>40</v>
      </c>
      <c r="O2" s="2" t="s">
        <v>0</v>
      </c>
      <c r="P2" s="2">
        <v>0</v>
      </c>
      <c r="Q2" s="2">
        <v>20</v>
      </c>
      <c r="R2" s="2">
        <v>22</v>
      </c>
      <c r="S2" s="2">
        <v>23</v>
      </c>
      <c r="T2" s="2">
        <v>24</v>
      </c>
      <c r="U2" s="2">
        <v>25</v>
      </c>
      <c r="V2" s="2">
        <v>26</v>
      </c>
      <c r="W2" s="2">
        <v>27</v>
      </c>
      <c r="X2" s="2">
        <v>28</v>
      </c>
      <c r="Y2" s="2">
        <v>29</v>
      </c>
      <c r="Z2" s="2">
        <v>30</v>
      </c>
    </row>
    <row r="3" spans="1:26" x14ac:dyDescent="0.35">
      <c r="A3" s="6">
        <v>1</v>
      </c>
      <c r="B3" s="3">
        <v>72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>
        <v>101</v>
      </c>
      <c r="I3" s="3" t="s">
        <v>41</v>
      </c>
      <c r="J3" s="3">
        <v>198</v>
      </c>
      <c r="K3" s="3">
        <v>54</v>
      </c>
      <c r="L3" s="3">
        <v>443</v>
      </c>
      <c r="M3" s="3">
        <f>SUM(B3:L3)</f>
        <v>868</v>
      </c>
      <c r="O3" s="6">
        <v>1</v>
      </c>
      <c r="P3" s="4">
        <f>IF(N(B3)&gt;0,B3/$M3,"")</f>
        <v>8.294930875576037E-2</v>
      </c>
      <c r="Q3" s="4" t="str">
        <f t="shared" ref="Q3:Z28" si="0">IF(N(C3)&gt;0,C3/$M3,"")</f>
        <v/>
      </c>
      <c r="R3" s="4" t="str">
        <f t="shared" si="0"/>
        <v/>
      </c>
      <c r="S3" s="4" t="str">
        <f t="shared" si="0"/>
        <v/>
      </c>
      <c r="T3" s="4" t="str">
        <f t="shared" si="0"/>
        <v/>
      </c>
      <c r="U3" s="4" t="str">
        <f t="shared" si="0"/>
        <v/>
      </c>
      <c r="V3" s="4">
        <f t="shared" si="0"/>
        <v>0.11635944700460829</v>
      </c>
      <c r="W3" s="4" t="str">
        <f t="shared" si="0"/>
        <v/>
      </c>
      <c r="X3" s="4">
        <f t="shared" si="0"/>
        <v>0.22811059907834103</v>
      </c>
      <c r="Y3" s="4">
        <f t="shared" si="0"/>
        <v>6.2211981566820278E-2</v>
      </c>
      <c r="Z3" s="4">
        <f t="shared" si="0"/>
        <v>0.51036866359447008</v>
      </c>
    </row>
    <row r="4" spans="1:26" x14ac:dyDescent="0.35">
      <c r="A4" s="6">
        <v>5</v>
      </c>
      <c r="B4" s="3" t="s">
        <v>41</v>
      </c>
      <c r="C4" s="3" t="s">
        <v>41</v>
      </c>
      <c r="D4" s="3" t="s">
        <v>41</v>
      </c>
      <c r="E4" s="3" t="s">
        <v>41</v>
      </c>
      <c r="F4" s="3" t="s">
        <v>41</v>
      </c>
      <c r="G4" s="3" t="s">
        <v>41</v>
      </c>
      <c r="H4" s="3">
        <v>21</v>
      </c>
      <c r="I4" s="3">
        <v>7</v>
      </c>
      <c r="J4" s="3">
        <v>3</v>
      </c>
      <c r="K4" s="3" t="s">
        <v>41</v>
      </c>
      <c r="L4" s="3" t="s">
        <v>41</v>
      </c>
      <c r="M4" s="3">
        <f t="shared" ref="M4:M38" si="1">SUM(B4:L4)</f>
        <v>31</v>
      </c>
      <c r="O4" s="6">
        <v>5</v>
      </c>
      <c r="P4" s="4" t="str">
        <f t="shared" ref="P4:U39" si="2">IF(N(B4)&gt;0,B4/$M4,"")</f>
        <v/>
      </c>
      <c r="Q4" s="4" t="str">
        <f t="shared" si="0"/>
        <v/>
      </c>
      <c r="R4" s="4" t="str">
        <f t="shared" si="0"/>
        <v/>
      </c>
      <c r="S4" s="4" t="str">
        <f t="shared" si="0"/>
        <v/>
      </c>
      <c r="T4" s="4" t="str">
        <f t="shared" si="0"/>
        <v/>
      </c>
      <c r="U4" s="4" t="str">
        <f t="shared" si="0"/>
        <v/>
      </c>
      <c r="V4" s="4">
        <f t="shared" si="0"/>
        <v>0.67741935483870963</v>
      </c>
      <c r="W4" s="4">
        <f t="shared" si="0"/>
        <v>0.22580645161290322</v>
      </c>
      <c r="X4" s="4">
        <f t="shared" si="0"/>
        <v>9.6774193548387094E-2</v>
      </c>
      <c r="Y4" s="4" t="str">
        <f t="shared" si="0"/>
        <v/>
      </c>
      <c r="Z4" s="4" t="str">
        <f t="shared" si="0"/>
        <v/>
      </c>
    </row>
    <row r="5" spans="1:26" x14ac:dyDescent="0.35">
      <c r="A5" s="6">
        <v>6</v>
      </c>
      <c r="B5" s="3">
        <v>18</v>
      </c>
      <c r="C5" s="3" t="s">
        <v>41</v>
      </c>
      <c r="D5" s="3" t="s">
        <v>41</v>
      </c>
      <c r="E5" s="3" t="s">
        <v>41</v>
      </c>
      <c r="F5" s="3">
        <v>51</v>
      </c>
      <c r="G5" s="3" t="s">
        <v>41</v>
      </c>
      <c r="H5" s="3">
        <v>65</v>
      </c>
      <c r="I5" s="3">
        <v>30</v>
      </c>
      <c r="J5" s="3">
        <v>37</v>
      </c>
      <c r="K5" s="3">
        <v>4</v>
      </c>
      <c r="L5" s="3">
        <v>1</v>
      </c>
      <c r="M5" s="3">
        <f t="shared" si="1"/>
        <v>206</v>
      </c>
      <c r="O5" s="6">
        <v>6</v>
      </c>
      <c r="P5" s="4">
        <f t="shared" si="2"/>
        <v>8.7378640776699032E-2</v>
      </c>
      <c r="Q5" s="4" t="str">
        <f t="shared" si="0"/>
        <v/>
      </c>
      <c r="R5" s="4" t="str">
        <f t="shared" si="0"/>
        <v/>
      </c>
      <c r="S5" s="4" t="str">
        <f t="shared" si="0"/>
        <v/>
      </c>
      <c r="T5" s="4">
        <f t="shared" si="0"/>
        <v>0.24757281553398058</v>
      </c>
      <c r="U5" s="4" t="str">
        <f t="shared" si="0"/>
        <v/>
      </c>
      <c r="V5" s="4">
        <f t="shared" si="0"/>
        <v>0.3155339805825243</v>
      </c>
      <c r="W5" s="4">
        <f t="shared" si="0"/>
        <v>0.14563106796116504</v>
      </c>
      <c r="X5" s="4">
        <f t="shared" si="0"/>
        <v>0.1796116504854369</v>
      </c>
      <c r="Y5" s="4">
        <f t="shared" si="0"/>
        <v>1.9417475728155338E-2</v>
      </c>
      <c r="Z5" s="4">
        <f t="shared" si="0"/>
        <v>4.8543689320388345E-3</v>
      </c>
    </row>
    <row r="6" spans="1:26" x14ac:dyDescent="0.35">
      <c r="A6" s="6">
        <v>7</v>
      </c>
      <c r="B6" s="3">
        <v>59</v>
      </c>
      <c r="C6" s="3" t="s">
        <v>41</v>
      </c>
      <c r="D6" s="3" t="s">
        <v>41</v>
      </c>
      <c r="E6" s="3" t="s">
        <v>41</v>
      </c>
      <c r="F6" s="3" t="s">
        <v>41</v>
      </c>
      <c r="G6" s="3" t="s">
        <v>41</v>
      </c>
      <c r="H6" s="3">
        <v>12</v>
      </c>
      <c r="I6" s="3">
        <v>9</v>
      </c>
      <c r="J6" s="3">
        <v>74</v>
      </c>
      <c r="K6" s="3">
        <v>6</v>
      </c>
      <c r="L6" s="3">
        <v>4</v>
      </c>
      <c r="M6" s="3">
        <f t="shared" si="1"/>
        <v>164</v>
      </c>
      <c r="O6" s="6">
        <v>7</v>
      </c>
      <c r="P6" s="4">
        <f t="shared" si="2"/>
        <v>0.3597560975609756</v>
      </c>
      <c r="Q6" s="4" t="str">
        <f t="shared" si="0"/>
        <v/>
      </c>
      <c r="R6" s="4" t="str">
        <f t="shared" si="0"/>
        <v/>
      </c>
      <c r="S6" s="4" t="str">
        <f t="shared" si="0"/>
        <v/>
      </c>
      <c r="T6" s="4" t="str">
        <f t="shared" si="0"/>
        <v/>
      </c>
      <c r="U6" s="4" t="str">
        <f t="shared" si="0"/>
        <v/>
      </c>
      <c r="V6" s="4">
        <f t="shared" si="0"/>
        <v>7.3170731707317069E-2</v>
      </c>
      <c r="W6" s="4">
        <f t="shared" si="0"/>
        <v>5.4878048780487805E-2</v>
      </c>
      <c r="X6" s="4">
        <f t="shared" si="0"/>
        <v>0.45121951219512196</v>
      </c>
      <c r="Y6" s="4">
        <f t="shared" si="0"/>
        <v>3.6585365853658534E-2</v>
      </c>
      <c r="Z6" s="4">
        <f t="shared" si="0"/>
        <v>2.4390243902439025E-2</v>
      </c>
    </row>
    <row r="7" spans="1:26" x14ac:dyDescent="0.35">
      <c r="A7" s="6">
        <v>11</v>
      </c>
      <c r="B7" s="3">
        <v>264</v>
      </c>
      <c r="C7" s="3" t="s">
        <v>41</v>
      </c>
      <c r="D7" s="3" t="s">
        <v>41</v>
      </c>
      <c r="E7" s="3" t="s">
        <v>41</v>
      </c>
      <c r="F7" s="3" t="s">
        <v>41</v>
      </c>
      <c r="G7" s="3" t="s">
        <v>41</v>
      </c>
      <c r="H7" s="3">
        <v>30</v>
      </c>
      <c r="I7" s="3">
        <v>1</v>
      </c>
      <c r="J7" s="3">
        <v>912</v>
      </c>
      <c r="K7" s="3">
        <v>628</v>
      </c>
      <c r="L7" s="3">
        <v>351</v>
      </c>
      <c r="M7" s="3">
        <f t="shared" si="1"/>
        <v>2186</v>
      </c>
      <c r="O7" s="6">
        <v>11</v>
      </c>
      <c r="P7" s="4">
        <f t="shared" si="2"/>
        <v>0.12076852698993595</v>
      </c>
      <c r="Q7" s="4" t="str">
        <f t="shared" si="0"/>
        <v/>
      </c>
      <c r="R7" s="4" t="str">
        <f t="shared" si="0"/>
        <v/>
      </c>
      <c r="S7" s="4" t="str">
        <f t="shared" si="0"/>
        <v/>
      </c>
      <c r="T7" s="4" t="str">
        <f t="shared" si="0"/>
        <v/>
      </c>
      <c r="U7" s="4" t="str">
        <f t="shared" si="0"/>
        <v/>
      </c>
      <c r="V7" s="4">
        <f t="shared" si="0"/>
        <v>1.3723696248856358E-2</v>
      </c>
      <c r="W7" s="4">
        <f t="shared" si="0"/>
        <v>4.5745654162854531E-4</v>
      </c>
      <c r="X7" s="4">
        <f t="shared" si="0"/>
        <v>0.4172003659652333</v>
      </c>
      <c r="Y7" s="4">
        <f t="shared" si="0"/>
        <v>0.28728270814272644</v>
      </c>
      <c r="Z7" s="4">
        <f t="shared" si="0"/>
        <v>0.1605672461116194</v>
      </c>
    </row>
    <row r="8" spans="1:26" x14ac:dyDescent="0.35">
      <c r="A8" s="6">
        <v>12</v>
      </c>
      <c r="B8" s="3">
        <v>65</v>
      </c>
      <c r="C8" s="3" t="s">
        <v>41</v>
      </c>
      <c r="D8" s="3" t="s">
        <v>41</v>
      </c>
      <c r="E8" s="3" t="s">
        <v>41</v>
      </c>
      <c r="F8" s="3" t="s">
        <v>41</v>
      </c>
      <c r="G8" s="3" t="s">
        <v>41</v>
      </c>
      <c r="H8" s="3">
        <v>37</v>
      </c>
      <c r="I8" s="3" t="s">
        <v>41</v>
      </c>
      <c r="J8" s="3">
        <v>91</v>
      </c>
      <c r="K8" s="3">
        <v>65</v>
      </c>
      <c r="L8" s="3">
        <v>143</v>
      </c>
      <c r="M8" s="3">
        <f t="shared" si="1"/>
        <v>401</v>
      </c>
      <c r="O8" s="6">
        <v>12</v>
      </c>
      <c r="P8" s="4">
        <f t="shared" si="2"/>
        <v>0.16209476309226933</v>
      </c>
      <c r="Q8" s="4" t="str">
        <f t="shared" si="0"/>
        <v/>
      </c>
      <c r="R8" s="4" t="str">
        <f t="shared" si="0"/>
        <v/>
      </c>
      <c r="S8" s="4" t="str">
        <f t="shared" si="0"/>
        <v/>
      </c>
      <c r="T8" s="4" t="str">
        <f t="shared" si="0"/>
        <v/>
      </c>
      <c r="U8" s="4" t="str">
        <f t="shared" si="0"/>
        <v/>
      </c>
      <c r="V8" s="4">
        <f t="shared" si="0"/>
        <v>9.2269326683291769E-2</v>
      </c>
      <c r="W8" s="4" t="str">
        <f t="shared" si="0"/>
        <v/>
      </c>
      <c r="X8" s="4">
        <f t="shared" si="0"/>
        <v>0.22693266832917705</v>
      </c>
      <c r="Y8" s="4">
        <f t="shared" si="0"/>
        <v>0.16209476309226933</v>
      </c>
      <c r="Z8" s="4">
        <f t="shared" si="0"/>
        <v>0.35660847880299251</v>
      </c>
    </row>
    <row r="9" spans="1:26" x14ac:dyDescent="0.35">
      <c r="A9" s="6">
        <v>13</v>
      </c>
      <c r="B9" s="3">
        <v>6</v>
      </c>
      <c r="C9" s="3" t="s">
        <v>41</v>
      </c>
      <c r="D9" s="3" t="s">
        <v>41</v>
      </c>
      <c r="E9" s="3" t="s">
        <v>41</v>
      </c>
      <c r="F9" s="3" t="s">
        <v>41</v>
      </c>
      <c r="G9" s="3" t="s">
        <v>41</v>
      </c>
      <c r="H9" s="3">
        <v>32</v>
      </c>
      <c r="I9" s="3">
        <v>31</v>
      </c>
      <c r="J9" s="3">
        <v>40</v>
      </c>
      <c r="K9" s="3">
        <v>11</v>
      </c>
      <c r="L9" s="3">
        <v>6</v>
      </c>
      <c r="M9" s="3">
        <f t="shared" si="1"/>
        <v>126</v>
      </c>
      <c r="O9" s="6">
        <v>13</v>
      </c>
      <c r="P9" s="4">
        <f t="shared" si="2"/>
        <v>4.7619047619047616E-2</v>
      </c>
      <c r="Q9" s="4" t="str">
        <f t="shared" si="0"/>
        <v/>
      </c>
      <c r="R9" s="4" t="str">
        <f t="shared" si="0"/>
        <v/>
      </c>
      <c r="S9" s="4" t="str">
        <f t="shared" si="0"/>
        <v/>
      </c>
      <c r="T9" s="4" t="str">
        <f t="shared" si="0"/>
        <v/>
      </c>
      <c r="U9" s="4" t="str">
        <f t="shared" si="0"/>
        <v/>
      </c>
      <c r="V9" s="4">
        <f t="shared" si="0"/>
        <v>0.25396825396825395</v>
      </c>
      <c r="W9" s="4">
        <f t="shared" si="0"/>
        <v>0.24603174603174602</v>
      </c>
      <c r="X9" s="4">
        <f t="shared" si="0"/>
        <v>0.31746031746031744</v>
      </c>
      <c r="Y9" s="4">
        <f t="shared" si="0"/>
        <v>8.7301587301587297E-2</v>
      </c>
      <c r="Z9" s="4">
        <f t="shared" si="0"/>
        <v>4.7619047619047616E-2</v>
      </c>
    </row>
    <row r="10" spans="1:26" x14ac:dyDescent="0.35">
      <c r="A10" s="6">
        <v>100</v>
      </c>
      <c r="B10" s="3">
        <v>77</v>
      </c>
      <c r="C10" s="3" t="s">
        <v>41</v>
      </c>
      <c r="D10" s="3" t="s">
        <v>41</v>
      </c>
      <c r="E10" s="3" t="s">
        <v>41</v>
      </c>
      <c r="F10" s="3">
        <v>40</v>
      </c>
      <c r="G10" s="3" t="s">
        <v>41</v>
      </c>
      <c r="H10" s="3">
        <v>106</v>
      </c>
      <c r="I10" s="3">
        <v>11</v>
      </c>
      <c r="J10" s="3">
        <v>67</v>
      </c>
      <c r="K10" s="3">
        <v>34</v>
      </c>
      <c r="L10" s="3">
        <v>49</v>
      </c>
      <c r="M10" s="3">
        <f t="shared" si="1"/>
        <v>384</v>
      </c>
      <c r="O10" s="6">
        <v>100</v>
      </c>
      <c r="P10" s="4">
        <f t="shared" si="2"/>
        <v>0.20052083333333334</v>
      </c>
      <c r="Q10" s="4" t="str">
        <f t="shared" si="0"/>
        <v/>
      </c>
      <c r="R10" s="4" t="str">
        <f t="shared" si="0"/>
        <v/>
      </c>
      <c r="S10" s="4" t="str">
        <f t="shared" si="0"/>
        <v/>
      </c>
      <c r="T10" s="4">
        <f t="shared" si="0"/>
        <v>0.10416666666666667</v>
      </c>
      <c r="U10" s="4" t="str">
        <f t="shared" si="0"/>
        <v/>
      </c>
      <c r="V10" s="4">
        <f t="shared" si="0"/>
        <v>0.27604166666666669</v>
      </c>
      <c r="W10" s="4">
        <f t="shared" si="0"/>
        <v>2.8645833333333332E-2</v>
      </c>
      <c r="X10" s="4">
        <f t="shared" si="0"/>
        <v>0.17447916666666666</v>
      </c>
      <c r="Y10" s="4">
        <f t="shared" si="0"/>
        <v>8.8541666666666671E-2</v>
      </c>
      <c r="Z10" s="4">
        <f t="shared" si="0"/>
        <v>0.12760416666666666</v>
      </c>
    </row>
    <row r="11" spans="1:26" x14ac:dyDescent="0.35">
      <c r="A11" s="6">
        <v>101</v>
      </c>
      <c r="B11" s="3">
        <v>10</v>
      </c>
      <c r="C11" s="3" t="s">
        <v>41</v>
      </c>
      <c r="D11" s="3" t="s">
        <v>41</v>
      </c>
      <c r="E11" s="3" t="s">
        <v>41</v>
      </c>
      <c r="F11" s="3">
        <v>15</v>
      </c>
      <c r="G11" s="3" t="s">
        <v>41</v>
      </c>
      <c r="H11" s="3">
        <v>25</v>
      </c>
      <c r="I11" s="3">
        <v>3</v>
      </c>
      <c r="J11" s="3">
        <v>17</v>
      </c>
      <c r="K11" s="3">
        <v>6</v>
      </c>
      <c r="L11" s="3">
        <v>9</v>
      </c>
      <c r="M11" s="3">
        <f t="shared" si="1"/>
        <v>85</v>
      </c>
      <c r="O11" s="6">
        <v>101</v>
      </c>
      <c r="P11" s="4">
        <f t="shared" si="2"/>
        <v>0.11764705882352941</v>
      </c>
      <c r="Q11" s="4" t="str">
        <f t="shared" si="0"/>
        <v/>
      </c>
      <c r="R11" s="4" t="str">
        <f t="shared" si="0"/>
        <v/>
      </c>
      <c r="S11" s="4" t="str">
        <f t="shared" si="0"/>
        <v/>
      </c>
      <c r="T11" s="4">
        <f t="shared" si="0"/>
        <v>0.17647058823529413</v>
      </c>
      <c r="U11" s="4" t="str">
        <f t="shared" si="0"/>
        <v/>
      </c>
      <c r="V11" s="4">
        <f t="shared" si="0"/>
        <v>0.29411764705882354</v>
      </c>
      <c r="W11" s="4">
        <f t="shared" si="0"/>
        <v>3.5294117647058823E-2</v>
      </c>
      <c r="X11" s="4">
        <f t="shared" si="0"/>
        <v>0.2</v>
      </c>
      <c r="Y11" s="4">
        <f t="shared" si="0"/>
        <v>7.0588235294117646E-2</v>
      </c>
      <c r="Z11" s="4">
        <f t="shared" si="0"/>
        <v>0.10588235294117647</v>
      </c>
    </row>
    <row r="12" spans="1:26" x14ac:dyDescent="0.35">
      <c r="A12" s="6">
        <v>102</v>
      </c>
      <c r="B12" s="3">
        <v>95</v>
      </c>
      <c r="C12" s="3" t="s">
        <v>41</v>
      </c>
      <c r="D12" s="3" t="s">
        <v>41</v>
      </c>
      <c r="E12" s="3" t="s">
        <v>41</v>
      </c>
      <c r="F12" s="3">
        <v>44</v>
      </c>
      <c r="G12" s="3" t="s">
        <v>41</v>
      </c>
      <c r="H12" s="3">
        <v>150</v>
      </c>
      <c r="I12" s="3">
        <v>3</v>
      </c>
      <c r="J12" s="3">
        <v>93</v>
      </c>
      <c r="K12" s="3">
        <v>22</v>
      </c>
      <c r="L12" s="3">
        <v>43</v>
      </c>
      <c r="M12" s="3">
        <f t="shared" si="1"/>
        <v>450</v>
      </c>
      <c r="O12" s="6">
        <v>102</v>
      </c>
      <c r="P12" s="4">
        <f t="shared" si="2"/>
        <v>0.21111111111111111</v>
      </c>
      <c r="Q12" s="4" t="str">
        <f t="shared" si="0"/>
        <v/>
      </c>
      <c r="R12" s="4" t="str">
        <f t="shared" si="0"/>
        <v/>
      </c>
      <c r="S12" s="4" t="str">
        <f t="shared" si="0"/>
        <v/>
      </c>
      <c r="T12" s="4">
        <f t="shared" si="0"/>
        <v>9.7777777777777783E-2</v>
      </c>
      <c r="U12" s="4" t="str">
        <f t="shared" si="0"/>
        <v/>
      </c>
      <c r="V12" s="4">
        <f t="shared" si="0"/>
        <v>0.33333333333333331</v>
      </c>
      <c r="W12" s="4">
        <f t="shared" si="0"/>
        <v>6.6666666666666671E-3</v>
      </c>
      <c r="X12" s="4">
        <f t="shared" si="0"/>
        <v>0.20666666666666667</v>
      </c>
      <c r="Y12" s="4">
        <f t="shared" si="0"/>
        <v>4.8888888888888891E-2</v>
      </c>
      <c r="Z12" s="4">
        <f t="shared" si="0"/>
        <v>9.555555555555556E-2</v>
      </c>
    </row>
    <row r="13" spans="1:26" x14ac:dyDescent="0.35">
      <c r="A13" s="6">
        <v>304</v>
      </c>
      <c r="B13" s="3">
        <v>61</v>
      </c>
      <c r="C13" s="3" t="s">
        <v>41</v>
      </c>
      <c r="D13" s="3">
        <v>2</v>
      </c>
      <c r="E13" s="3" t="s">
        <v>41</v>
      </c>
      <c r="F13" s="3">
        <v>74</v>
      </c>
      <c r="G13" s="3" t="s">
        <v>41</v>
      </c>
      <c r="H13" s="3">
        <v>65</v>
      </c>
      <c r="I13" s="3">
        <v>3</v>
      </c>
      <c r="J13" s="3">
        <v>74</v>
      </c>
      <c r="K13" s="3">
        <v>17</v>
      </c>
      <c r="L13" s="3">
        <v>15</v>
      </c>
      <c r="M13" s="3">
        <f t="shared" si="1"/>
        <v>311</v>
      </c>
      <c r="O13" s="6">
        <v>304</v>
      </c>
      <c r="P13" s="4">
        <f t="shared" si="2"/>
        <v>0.19614147909967847</v>
      </c>
      <c r="Q13" s="4" t="str">
        <f t="shared" si="0"/>
        <v/>
      </c>
      <c r="R13" s="4">
        <f t="shared" si="0"/>
        <v>6.4308681672025723E-3</v>
      </c>
      <c r="S13" s="4" t="str">
        <f t="shared" si="0"/>
        <v/>
      </c>
      <c r="T13" s="4">
        <f t="shared" si="0"/>
        <v>0.23794212218649519</v>
      </c>
      <c r="U13" s="4" t="str">
        <f t="shared" si="0"/>
        <v/>
      </c>
      <c r="V13" s="4">
        <f t="shared" si="0"/>
        <v>0.20900321543408359</v>
      </c>
      <c r="W13" s="4">
        <f t="shared" si="0"/>
        <v>9.6463022508038593E-3</v>
      </c>
      <c r="X13" s="4">
        <f t="shared" si="0"/>
        <v>0.23794212218649519</v>
      </c>
      <c r="Y13" s="4">
        <f t="shared" si="0"/>
        <v>5.4662379421221867E-2</v>
      </c>
      <c r="Z13" s="4">
        <f t="shared" si="0"/>
        <v>4.8231511254019289E-2</v>
      </c>
    </row>
    <row r="14" spans="1:26" x14ac:dyDescent="0.35">
      <c r="A14" s="6">
        <v>305</v>
      </c>
      <c r="B14" s="3">
        <v>110</v>
      </c>
      <c r="C14" s="3" t="s">
        <v>41</v>
      </c>
      <c r="D14" s="3" t="s">
        <v>41</v>
      </c>
      <c r="E14" s="3" t="s">
        <v>41</v>
      </c>
      <c r="F14" s="3">
        <v>93</v>
      </c>
      <c r="G14" s="3" t="s">
        <v>41</v>
      </c>
      <c r="H14" s="3">
        <v>39</v>
      </c>
      <c r="I14" s="3">
        <v>2</v>
      </c>
      <c r="J14" s="3">
        <v>39</v>
      </c>
      <c r="K14" s="3">
        <v>13</v>
      </c>
      <c r="L14" s="3">
        <v>4</v>
      </c>
      <c r="M14" s="3">
        <f t="shared" si="1"/>
        <v>300</v>
      </c>
      <c r="O14" s="6">
        <v>305</v>
      </c>
      <c r="P14" s="4">
        <f t="shared" si="2"/>
        <v>0.36666666666666664</v>
      </c>
      <c r="Q14" s="4" t="str">
        <f t="shared" si="0"/>
        <v/>
      </c>
      <c r="R14" s="4" t="str">
        <f t="shared" si="0"/>
        <v/>
      </c>
      <c r="S14" s="4" t="str">
        <f t="shared" si="0"/>
        <v/>
      </c>
      <c r="T14" s="4">
        <f t="shared" si="0"/>
        <v>0.31</v>
      </c>
      <c r="U14" s="4" t="str">
        <f t="shared" si="0"/>
        <v/>
      </c>
      <c r="V14" s="4">
        <f t="shared" si="0"/>
        <v>0.13</v>
      </c>
      <c r="W14" s="4">
        <f t="shared" si="0"/>
        <v>6.6666666666666671E-3</v>
      </c>
      <c r="X14" s="4">
        <f t="shared" si="0"/>
        <v>0.13</v>
      </c>
      <c r="Y14" s="4">
        <f t="shared" si="0"/>
        <v>4.3333333333333335E-2</v>
      </c>
      <c r="Z14" s="4">
        <f t="shared" si="0"/>
        <v>1.3333333333333334E-2</v>
      </c>
    </row>
    <row r="15" spans="1:26" x14ac:dyDescent="0.35">
      <c r="A15" s="6">
        <v>601</v>
      </c>
      <c r="B15" s="3">
        <v>38</v>
      </c>
      <c r="C15" s="3" t="s">
        <v>41</v>
      </c>
      <c r="D15" s="3" t="s">
        <v>41</v>
      </c>
      <c r="E15" s="3" t="s">
        <v>41</v>
      </c>
      <c r="F15" s="3" t="s">
        <v>41</v>
      </c>
      <c r="G15" s="3" t="s">
        <v>41</v>
      </c>
      <c r="H15" s="3">
        <v>36</v>
      </c>
      <c r="I15" s="3">
        <v>1</v>
      </c>
      <c r="J15" s="3">
        <v>42</v>
      </c>
      <c r="K15" s="3">
        <v>21</v>
      </c>
      <c r="L15" s="3">
        <v>174</v>
      </c>
      <c r="M15" s="3">
        <f t="shared" si="1"/>
        <v>312</v>
      </c>
      <c r="O15" s="6">
        <v>601</v>
      </c>
      <c r="P15" s="4">
        <f t="shared" si="2"/>
        <v>0.12179487179487179</v>
      </c>
      <c r="Q15" s="4" t="str">
        <f t="shared" si="0"/>
        <v/>
      </c>
      <c r="R15" s="4" t="str">
        <f t="shared" si="0"/>
        <v/>
      </c>
      <c r="S15" s="4" t="str">
        <f t="shared" si="0"/>
        <v/>
      </c>
      <c r="T15" s="4" t="str">
        <f t="shared" si="0"/>
        <v/>
      </c>
      <c r="U15" s="4" t="str">
        <f t="shared" si="0"/>
        <v/>
      </c>
      <c r="V15" s="4">
        <f t="shared" si="0"/>
        <v>0.11538461538461539</v>
      </c>
      <c r="W15" s="4">
        <f t="shared" si="0"/>
        <v>3.205128205128205E-3</v>
      </c>
      <c r="X15" s="4">
        <f t="shared" si="0"/>
        <v>0.13461538461538461</v>
      </c>
      <c r="Y15" s="4">
        <f t="shared" si="0"/>
        <v>6.7307692307692304E-2</v>
      </c>
      <c r="Z15" s="4">
        <f t="shared" si="0"/>
        <v>0.55769230769230771</v>
      </c>
    </row>
    <row r="16" spans="1:26" x14ac:dyDescent="0.35">
      <c r="A16" s="6">
        <v>603</v>
      </c>
      <c r="B16" s="3">
        <v>15</v>
      </c>
      <c r="C16" s="3" t="s">
        <v>41</v>
      </c>
      <c r="D16" s="3" t="s">
        <v>41</v>
      </c>
      <c r="E16" s="3" t="s">
        <v>41</v>
      </c>
      <c r="F16" s="3" t="s">
        <v>41</v>
      </c>
      <c r="G16" s="3" t="s">
        <v>41</v>
      </c>
      <c r="H16" s="3">
        <v>16</v>
      </c>
      <c r="I16" s="3">
        <v>15</v>
      </c>
      <c r="J16" s="3">
        <v>36</v>
      </c>
      <c r="K16" s="3">
        <v>32</v>
      </c>
      <c r="L16" s="3">
        <v>24</v>
      </c>
      <c r="M16" s="3">
        <f t="shared" si="1"/>
        <v>138</v>
      </c>
      <c r="O16" s="6">
        <v>603</v>
      </c>
      <c r="P16" s="4">
        <f t="shared" si="2"/>
        <v>0.10869565217391304</v>
      </c>
      <c r="Q16" s="4" t="str">
        <f t="shared" si="0"/>
        <v/>
      </c>
      <c r="R16" s="4" t="str">
        <f t="shared" si="0"/>
        <v/>
      </c>
      <c r="S16" s="4" t="str">
        <f t="shared" si="0"/>
        <v/>
      </c>
      <c r="T16" s="4" t="str">
        <f t="shared" si="0"/>
        <v/>
      </c>
      <c r="U16" s="4" t="str">
        <f t="shared" si="0"/>
        <v/>
      </c>
      <c r="V16" s="4">
        <f t="shared" si="0"/>
        <v>0.11594202898550725</v>
      </c>
      <c r="W16" s="4">
        <f t="shared" si="0"/>
        <v>0.10869565217391304</v>
      </c>
      <c r="X16" s="4">
        <f t="shared" si="0"/>
        <v>0.2608695652173913</v>
      </c>
      <c r="Y16" s="4">
        <f t="shared" si="0"/>
        <v>0.2318840579710145</v>
      </c>
      <c r="Z16" s="4">
        <f t="shared" si="0"/>
        <v>0.17391304347826086</v>
      </c>
    </row>
    <row r="17" spans="1:26" x14ac:dyDescent="0.35">
      <c r="A17" s="6">
        <v>604</v>
      </c>
      <c r="B17" s="3">
        <v>3</v>
      </c>
      <c r="C17" s="3" t="s">
        <v>41</v>
      </c>
      <c r="D17" s="3" t="s">
        <v>41</v>
      </c>
      <c r="E17" s="3" t="s">
        <v>41</v>
      </c>
      <c r="F17" s="3" t="s">
        <v>41</v>
      </c>
      <c r="G17" s="3" t="s">
        <v>41</v>
      </c>
      <c r="H17" s="3">
        <v>11</v>
      </c>
      <c r="I17" s="3" t="s">
        <v>41</v>
      </c>
      <c r="J17" s="3">
        <v>20</v>
      </c>
      <c r="K17" s="3">
        <v>1</v>
      </c>
      <c r="L17" s="3">
        <v>4</v>
      </c>
      <c r="M17" s="3">
        <f t="shared" si="1"/>
        <v>39</v>
      </c>
      <c r="O17" s="6">
        <v>604</v>
      </c>
      <c r="P17" s="4">
        <f t="shared" si="2"/>
        <v>7.6923076923076927E-2</v>
      </c>
      <c r="Q17" s="4" t="str">
        <f t="shared" si="0"/>
        <v/>
      </c>
      <c r="R17" s="4" t="str">
        <f t="shared" si="0"/>
        <v/>
      </c>
      <c r="S17" s="4" t="str">
        <f t="shared" si="0"/>
        <v/>
      </c>
      <c r="T17" s="4" t="str">
        <f t="shared" si="0"/>
        <v/>
      </c>
      <c r="U17" s="4" t="str">
        <f t="shared" si="0"/>
        <v/>
      </c>
      <c r="V17" s="4">
        <f t="shared" si="0"/>
        <v>0.28205128205128205</v>
      </c>
      <c r="W17" s="4" t="str">
        <f t="shared" si="0"/>
        <v/>
      </c>
      <c r="X17" s="4">
        <f t="shared" si="0"/>
        <v>0.51282051282051277</v>
      </c>
      <c r="Y17" s="4">
        <f t="shared" si="0"/>
        <v>2.564102564102564E-2</v>
      </c>
      <c r="Z17" s="4">
        <f t="shared" si="0"/>
        <v>0.10256410256410256</v>
      </c>
    </row>
    <row r="18" spans="1:26" x14ac:dyDescent="0.35">
      <c r="A18" s="6">
        <v>605</v>
      </c>
      <c r="B18" s="3">
        <v>84</v>
      </c>
      <c r="C18" s="3" t="s">
        <v>41</v>
      </c>
      <c r="D18" s="3" t="s">
        <v>41</v>
      </c>
      <c r="E18" s="3" t="s">
        <v>41</v>
      </c>
      <c r="F18" s="3" t="s">
        <v>41</v>
      </c>
      <c r="G18" s="3" t="s">
        <v>41</v>
      </c>
      <c r="H18" s="3">
        <v>82</v>
      </c>
      <c r="I18" s="3">
        <v>40</v>
      </c>
      <c r="J18" s="3">
        <v>110</v>
      </c>
      <c r="K18" s="3">
        <v>34</v>
      </c>
      <c r="L18" s="3">
        <v>24</v>
      </c>
      <c r="M18" s="3">
        <f t="shared" si="1"/>
        <v>374</v>
      </c>
      <c r="O18" s="6">
        <v>605</v>
      </c>
      <c r="P18" s="4">
        <f t="shared" si="2"/>
        <v>0.22459893048128343</v>
      </c>
      <c r="Q18" s="4" t="str">
        <f t="shared" si="0"/>
        <v/>
      </c>
      <c r="R18" s="4" t="str">
        <f t="shared" si="0"/>
        <v/>
      </c>
      <c r="S18" s="4" t="str">
        <f t="shared" si="0"/>
        <v/>
      </c>
      <c r="T18" s="4" t="str">
        <f t="shared" si="0"/>
        <v/>
      </c>
      <c r="U18" s="4" t="str">
        <f t="shared" si="0"/>
        <v/>
      </c>
      <c r="V18" s="4">
        <f t="shared" si="0"/>
        <v>0.21925133689839571</v>
      </c>
      <c r="W18" s="4">
        <f t="shared" si="0"/>
        <v>0.10695187165775401</v>
      </c>
      <c r="X18" s="4">
        <f t="shared" si="0"/>
        <v>0.29411764705882354</v>
      </c>
      <c r="Y18" s="4">
        <f t="shared" si="0"/>
        <v>9.0909090909090912E-2</v>
      </c>
      <c r="Z18" s="4">
        <f t="shared" si="0"/>
        <v>6.4171122994652413E-2</v>
      </c>
    </row>
    <row r="19" spans="1:26" x14ac:dyDescent="0.35">
      <c r="A19" s="6">
        <v>606</v>
      </c>
      <c r="B19" s="3">
        <v>35</v>
      </c>
      <c r="C19" s="3" t="s">
        <v>41</v>
      </c>
      <c r="D19" s="3" t="s">
        <v>41</v>
      </c>
      <c r="E19" s="3" t="s">
        <v>41</v>
      </c>
      <c r="F19" s="3">
        <v>1</v>
      </c>
      <c r="G19" s="3" t="s">
        <v>41</v>
      </c>
      <c r="H19" s="3">
        <v>80</v>
      </c>
      <c r="I19" s="3">
        <v>1</v>
      </c>
      <c r="J19" s="3">
        <v>143</v>
      </c>
      <c r="K19" s="3">
        <v>54</v>
      </c>
      <c r="L19" s="3">
        <v>40</v>
      </c>
      <c r="M19" s="3">
        <f t="shared" si="1"/>
        <v>354</v>
      </c>
      <c r="O19" s="6">
        <v>606</v>
      </c>
      <c r="P19" s="4">
        <f t="shared" si="2"/>
        <v>9.8870056497175146E-2</v>
      </c>
      <c r="Q19" s="4" t="str">
        <f t="shared" si="0"/>
        <v/>
      </c>
      <c r="R19" s="4" t="str">
        <f t="shared" si="0"/>
        <v/>
      </c>
      <c r="S19" s="4" t="str">
        <f t="shared" si="0"/>
        <v/>
      </c>
      <c r="T19" s="4">
        <f t="shared" si="0"/>
        <v>2.8248587570621469E-3</v>
      </c>
      <c r="U19" s="4" t="str">
        <f t="shared" si="0"/>
        <v/>
      </c>
      <c r="V19" s="4">
        <f t="shared" si="0"/>
        <v>0.22598870056497175</v>
      </c>
      <c r="W19" s="4">
        <f t="shared" si="0"/>
        <v>2.8248587570621469E-3</v>
      </c>
      <c r="X19" s="4">
        <f t="shared" si="0"/>
        <v>0.403954802259887</v>
      </c>
      <c r="Y19" s="4">
        <f t="shared" si="0"/>
        <v>0.15254237288135594</v>
      </c>
      <c r="Z19" s="4">
        <f t="shared" si="0"/>
        <v>0.11299435028248588</v>
      </c>
    </row>
    <row r="20" spans="1:26" x14ac:dyDescent="0.35">
      <c r="A20" s="6">
        <v>607</v>
      </c>
      <c r="B20" s="3">
        <v>10</v>
      </c>
      <c r="C20" s="3"/>
      <c r="D20" s="3"/>
      <c r="E20" s="3"/>
      <c r="F20" s="3"/>
      <c r="G20" s="3"/>
      <c r="H20" s="3">
        <v>30</v>
      </c>
      <c r="I20" s="3">
        <v>27</v>
      </c>
      <c r="J20" s="3">
        <v>13</v>
      </c>
      <c r="K20" s="3">
        <v>5</v>
      </c>
      <c r="L20" s="3">
        <v>3</v>
      </c>
      <c r="M20" s="3">
        <f t="shared" si="1"/>
        <v>88</v>
      </c>
      <c r="O20" s="6">
        <v>607</v>
      </c>
      <c r="P20" s="4">
        <f t="shared" si="2"/>
        <v>0.11363636363636363</v>
      </c>
      <c r="Q20" s="4" t="str">
        <f t="shared" si="0"/>
        <v/>
      </c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4">
        <f t="shared" si="0"/>
        <v>0.34090909090909088</v>
      </c>
      <c r="W20" s="4">
        <f t="shared" si="0"/>
        <v>0.30681818181818182</v>
      </c>
      <c r="X20" s="4">
        <f t="shared" si="0"/>
        <v>0.14772727272727273</v>
      </c>
      <c r="Y20" s="4">
        <f t="shared" si="0"/>
        <v>5.6818181818181816E-2</v>
      </c>
      <c r="Z20" s="4">
        <f t="shared" si="0"/>
        <v>3.4090909090909088E-2</v>
      </c>
    </row>
    <row r="21" spans="1:26" x14ac:dyDescent="0.35">
      <c r="A21" s="6">
        <v>621</v>
      </c>
      <c r="B21" s="3">
        <v>23</v>
      </c>
      <c r="C21" s="3" t="s">
        <v>41</v>
      </c>
      <c r="D21" s="3" t="s">
        <v>41</v>
      </c>
      <c r="E21" s="3" t="s">
        <v>41</v>
      </c>
      <c r="F21" s="3" t="s">
        <v>41</v>
      </c>
      <c r="G21" s="3" t="s">
        <v>41</v>
      </c>
      <c r="H21" s="3">
        <v>68</v>
      </c>
      <c r="I21" s="3">
        <v>9</v>
      </c>
      <c r="J21" s="3">
        <v>52</v>
      </c>
      <c r="K21" s="3">
        <v>25</v>
      </c>
      <c r="L21" s="3">
        <v>17</v>
      </c>
      <c r="M21" s="3">
        <f t="shared" si="1"/>
        <v>194</v>
      </c>
      <c r="O21" s="6">
        <v>621</v>
      </c>
      <c r="P21" s="4">
        <f t="shared" si="2"/>
        <v>0.11855670103092783</v>
      </c>
      <c r="Q21" s="4" t="str">
        <f t="shared" si="0"/>
        <v/>
      </c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4">
        <f t="shared" si="0"/>
        <v>0.35051546391752575</v>
      </c>
      <c r="W21" s="4">
        <f t="shared" si="0"/>
        <v>4.6391752577319589E-2</v>
      </c>
      <c r="X21" s="4">
        <f t="shared" si="0"/>
        <v>0.26804123711340205</v>
      </c>
      <c r="Y21" s="4">
        <f t="shared" si="0"/>
        <v>0.12886597938144329</v>
      </c>
      <c r="Z21" s="4">
        <f t="shared" si="0"/>
        <v>8.7628865979381437E-2</v>
      </c>
    </row>
    <row r="22" spans="1:26" x14ac:dyDescent="0.35">
      <c r="A22" s="6">
        <v>700</v>
      </c>
      <c r="B22" s="3">
        <v>40</v>
      </c>
      <c r="C22" s="3" t="s">
        <v>41</v>
      </c>
      <c r="D22" s="3" t="s">
        <v>41</v>
      </c>
      <c r="E22" s="3" t="s">
        <v>41</v>
      </c>
      <c r="F22" s="3">
        <v>1</v>
      </c>
      <c r="G22" s="3" t="s">
        <v>41</v>
      </c>
      <c r="H22" s="3">
        <v>83</v>
      </c>
      <c r="I22" s="3">
        <v>6</v>
      </c>
      <c r="J22" s="3">
        <v>57</v>
      </c>
      <c r="K22" s="3">
        <v>16</v>
      </c>
      <c r="L22" s="3">
        <v>25</v>
      </c>
      <c r="M22" s="3">
        <f t="shared" si="1"/>
        <v>228</v>
      </c>
      <c r="O22" s="6">
        <v>700</v>
      </c>
      <c r="P22" s="4">
        <f t="shared" si="2"/>
        <v>0.17543859649122806</v>
      </c>
      <c r="Q22" s="4" t="str">
        <f t="shared" si="0"/>
        <v/>
      </c>
      <c r="R22" s="4" t="str">
        <f t="shared" si="0"/>
        <v/>
      </c>
      <c r="S22" s="4" t="str">
        <f t="shared" si="0"/>
        <v/>
      </c>
      <c r="T22" s="4">
        <f t="shared" si="0"/>
        <v>4.3859649122807015E-3</v>
      </c>
      <c r="U22" s="4" t="str">
        <f t="shared" si="0"/>
        <v/>
      </c>
      <c r="V22" s="4">
        <f t="shared" si="0"/>
        <v>0.36403508771929827</v>
      </c>
      <c r="W22" s="4">
        <f t="shared" si="0"/>
        <v>2.6315789473684209E-2</v>
      </c>
      <c r="X22" s="4">
        <f t="shared" si="0"/>
        <v>0.25</v>
      </c>
      <c r="Y22" s="4">
        <f t="shared" si="0"/>
        <v>7.0175438596491224E-2</v>
      </c>
      <c r="Z22" s="4">
        <f t="shared" si="0"/>
        <v>0.10964912280701754</v>
      </c>
    </row>
    <row r="23" spans="1:26" x14ac:dyDescent="0.35">
      <c r="A23" s="6">
        <v>701</v>
      </c>
      <c r="B23" s="3">
        <v>14</v>
      </c>
      <c r="C23" s="3" t="s">
        <v>41</v>
      </c>
      <c r="D23" s="3" t="s">
        <v>41</v>
      </c>
      <c r="E23" s="3" t="s">
        <v>41</v>
      </c>
      <c r="F23" s="3" t="s">
        <v>41</v>
      </c>
      <c r="G23" s="3" t="s">
        <v>41</v>
      </c>
      <c r="H23" s="3">
        <v>9</v>
      </c>
      <c r="I23" s="3">
        <v>1</v>
      </c>
      <c r="J23" s="3">
        <v>18</v>
      </c>
      <c r="K23" s="3">
        <v>18</v>
      </c>
      <c r="L23" s="3">
        <v>16</v>
      </c>
      <c r="M23" s="3">
        <f t="shared" si="1"/>
        <v>76</v>
      </c>
      <c r="O23" s="6">
        <v>701</v>
      </c>
      <c r="P23" s="4">
        <f t="shared" si="2"/>
        <v>0.18421052631578946</v>
      </c>
      <c r="Q23" s="4" t="str">
        <f t="shared" si="0"/>
        <v/>
      </c>
      <c r="R23" s="4" t="str">
        <f t="shared" si="0"/>
        <v/>
      </c>
      <c r="S23" s="4" t="str">
        <f t="shared" si="0"/>
        <v/>
      </c>
      <c r="T23" s="4" t="str">
        <f t="shared" si="0"/>
        <v/>
      </c>
      <c r="U23" s="4" t="str">
        <f t="shared" si="0"/>
        <v/>
      </c>
      <c r="V23" s="4">
        <f t="shared" si="0"/>
        <v>0.11842105263157894</v>
      </c>
      <c r="W23" s="4">
        <f t="shared" si="0"/>
        <v>1.3157894736842105E-2</v>
      </c>
      <c r="X23" s="4">
        <f t="shared" si="0"/>
        <v>0.23684210526315788</v>
      </c>
      <c r="Y23" s="4">
        <f t="shared" si="0"/>
        <v>0.23684210526315788</v>
      </c>
      <c r="Z23" s="4">
        <f t="shared" si="0"/>
        <v>0.21052631578947367</v>
      </c>
    </row>
    <row r="24" spans="1:26" x14ac:dyDescent="0.35">
      <c r="A24" s="6">
        <v>900</v>
      </c>
      <c r="B24" s="3">
        <v>14</v>
      </c>
      <c r="C24" s="3" t="s">
        <v>41</v>
      </c>
      <c r="D24" s="3" t="s">
        <v>41</v>
      </c>
      <c r="E24" s="3">
        <v>7</v>
      </c>
      <c r="F24" s="3">
        <v>108</v>
      </c>
      <c r="G24" s="3">
        <v>52</v>
      </c>
      <c r="H24" s="3">
        <v>5</v>
      </c>
      <c r="I24" s="3">
        <v>8</v>
      </c>
      <c r="J24" s="3">
        <v>4</v>
      </c>
      <c r="K24" s="3" t="s">
        <v>41</v>
      </c>
      <c r="L24" s="3">
        <v>3</v>
      </c>
      <c r="M24" s="3">
        <f t="shared" si="1"/>
        <v>201</v>
      </c>
      <c r="O24" s="6">
        <v>900</v>
      </c>
      <c r="P24" s="4">
        <f t="shared" si="2"/>
        <v>6.965174129353234E-2</v>
      </c>
      <c r="Q24" s="4" t="str">
        <f t="shared" si="0"/>
        <v/>
      </c>
      <c r="R24" s="4" t="str">
        <f t="shared" si="0"/>
        <v/>
      </c>
      <c r="S24" s="4">
        <f t="shared" si="0"/>
        <v>3.482587064676617E-2</v>
      </c>
      <c r="T24" s="4">
        <f t="shared" si="0"/>
        <v>0.53731343283582089</v>
      </c>
      <c r="U24" s="4">
        <f t="shared" si="0"/>
        <v>0.25870646766169153</v>
      </c>
      <c r="V24" s="4">
        <f t="shared" si="0"/>
        <v>2.4875621890547265E-2</v>
      </c>
      <c r="W24" s="4">
        <f t="shared" si="0"/>
        <v>3.9800995024875621E-2</v>
      </c>
      <c r="X24" s="4">
        <f t="shared" si="0"/>
        <v>1.9900497512437811E-2</v>
      </c>
      <c r="Y24" s="4" t="str">
        <f t="shared" si="0"/>
        <v/>
      </c>
      <c r="Z24" s="4">
        <f t="shared" si="0"/>
        <v>1.4925373134328358E-2</v>
      </c>
    </row>
    <row r="25" spans="1:26" x14ac:dyDescent="0.35">
      <c r="A25" s="6">
        <v>902</v>
      </c>
      <c r="B25" s="3">
        <v>84</v>
      </c>
      <c r="C25" s="3" t="s">
        <v>41</v>
      </c>
      <c r="D25" s="3">
        <v>2</v>
      </c>
      <c r="E25" s="3" t="s">
        <v>41</v>
      </c>
      <c r="F25" s="3">
        <v>358</v>
      </c>
      <c r="G25" s="3">
        <v>204</v>
      </c>
      <c r="H25" s="3">
        <v>79</v>
      </c>
      <c r="I25" s="3">
        <v>14</v>
      </c>
      <c r="J25" s="3">
        <v>60</v>
      </c>
      <c r="K25" s="3">
        <v>18</v>
      </c>
      <c r="L25" s="3">
        <v>10</v>
      </c>
      <c r="M25" s="3">
        <f t="shared" si="1"/>
        <v>829</v>
      </c>
      <c r="O25" s="6">
        <v>902</v>
      </c>
      <c r="P25" s="4">
        <f t="shared" si="2"/>
        <v>0.10132689987937274</v>
      </c>
      <c r="Q25" s="4" t="str">
        <f t="shared" si="0"/>
        <v/>
      </c>
      <c r="R25" s="4">
        <f t="shared" si="0"/>
        <v>2.4125452352231603E-3</v>
      </c>
      <c r="S25" s="4" t="str">
        <f t="shared" si="0"/>
        <v/>
      </c>
      <c r="T25" s="4">
        <f t="shared" si="0"/>
        <v>0.43184559710494574</v>
      </c>
      <c r="U25" s="4">
        <f t="shared" si="0"/>
        <v>0.24607961399276237</v>
      </c>
      <c r="V25" s="4">
        <f t="shared" si="0"/>
        <v>9.5295536791314833E-2</v>
      </c>
      <c r="W25" s="4">
        <f t="shared" si="0"/>
        <v>1.6887816646562123E-2</v>
      </c>
      <c r="X25" s="4">
        <f t="shared" si="0"/>
        <v>7.2376357056694818E-2</v>
      </c>
      <c r="Y25" s="4">
        <f t="shared" si="0"/>
        <v>2.1712907117008445E-2</v>
      </c>
      <c r="Z25" s="4">
        <f t="shared" si="0"/>
        <v>1.2062726176115802E-2</v>
      </c>
    </row>
    <row r="26" spans="1:26" x14ac:dyDescent="0.35">
      <c r="A26" s="6">
        <v>903</v>
      </c>
      <c r="B26" s="3">
        <v>41</v>
      </c>
      <c r="C26" s="3" t="s">
        <v>41</v>
      </c>
      <c r="D26" s="3" t="s">
        <v>41</v>
      </c>
      <c r="E26" s="3" t="s">
        <v>41</v>
      </c>
      <c r="F26" s="3" t="s">
        <v>41</v>
      </c>
      <c r="G26" s="3" t="s">
        <v>41</v>
      </c>
      <c r="H26" s="3">
        <v>1</v>
      </c>
      <c r="I26" s="3" t="s">
        <v>41</v>
      </c>
      <c r="J26" s="3">
        <v>108</v>
      </c>
      <c r="K26" s="3">
        <v>117</v>
      </c>
      <c r="L26" s="3">
        <v>90</v>
      </c>
      <c r="M26" s="3">
        <f t="shared" si="1"/>
        <v>357</v>
      </c>
      <c r="O26" s="6">
        <v>903</v>
      </c>
      <c r="P26" s="4">
        <f t="shared" si="2"/>
        <v>0.11484593837535013</v>
      </c>
      <c r="Q26" s="4" t="str">
        <f t="shared" si="0"/>
        <v/>
      </c>
      <c r="R26" s="4" t="str">
        <f t="shared" si="0"/>
        <v/>
      </c>
      <c r="S26" s="4" t="str">
        <f t="shared" si="0"/>
        <v/>
      </c>
      <c r="T26" s="4" t="str">
        <f t="shared" si="0"/>
        <v/>
      </c>
      <c r="U26" s="4" t="str">
        <f t="shared" si="0"/>
        <v/>
      </c>
      <c r="V26" s="4">
        <f t="shared" si="0"/>
        <v>2.8011204481792717E-3</v>
      </c>
      <c r="W26" s="4" t="str">
        <f t="shared" si="0"/>
        <v/>
      </c>
      <c r="X26" s="4">
        <f t="shared" si="0"/>
        <v>0.30252100840336132</v>
      </c>
      <c r="Y26" s="4">
        <f t="shared" si="0"/>
        <v>0.32773109243697479</v>
      </c>
      <c r="Z26" s="4">
        <f t="shared" si="0"/>
        <v>0.25210084033613445</v>
      </c>
    </row>
    <row r="27" spans="1:26" x14ac:dyDescent="0.35">
      <c r="A27" s="6">
        <v>1000</v>
      </c>
      <c r="B27" s="3">
        <v>57</v>
      </c>
      <c r="C27" s="3">
        <v>1</v>
      </c>
      <c r="D27" s="3" t="s">
        <v>41</v>
      </c>
      <c r="E27" s="3" t="s">
        <v>41</v>
      </c>
      <c r="F27" s="3">
        <v>1</v>
      </c>
      <c r="G27" s="3" t="s">
        <v>41</v>
      </c>
      <c r="H27" s="3">
        <v>218</v>
      </c>
      <c r="I27" s="3">
        <v>14</v>
      </c>
      <c r="J27" s="3">
        <v>182</v>
      </c>
      <c r="K27" s="3">
        <v>41</v>
      </c>
      <c r="L27" s="3">
        <v>91</v>
      </c>
      <c r="M27" s="3">
        <f t="shared" si="1"/>
        <v>605</v>
      </c>
      <c r="O27" s="6">
        <v>1000</v>
      </c>
      <c r="P27" s="4">
        <f t="shared" si="2"/>
        <v>9.4214876033057851E-2</v>
      </c>
      <c r="Q27" s="4">
        <f t="shared" si="0"/>
        <v>1.652892561983471E-3</v>
      </c>
      <c r="R27" s="4" t="str">
        <f t="shared" si="0"/>
        <v/>
      </c>
      <c r="S27" s="4" t="str">
        <f t="shared" si="0"/>
        <v/>
      </c>
      <c r="T27" s="4">
        <f t="shared" si="0"/>
        <v>1.652892561983471E-3</v>
      </c>
      <c r="U27" s="4" t="str">
        <f t="shared" si="0"/>
        <v/>
      </c>
      <c r="V27" s="4">
        <f t="shared" si="0"/>
        <v>0.36033057851239669</v>
      </c>
      <c r="W27" s="4">
        <f t="shared" si="0"/>
        <v>2.3140495867768594E-2</v>
      </c>
      <c r="X27" s="4">
        <f t="shared" si="0"/>
        <v>0.30082644628099175</v>
      </c>
      <c r="Y27" s="4">
        <f t="shared" si="0"/>
        <v>6.7768595041322308E-2</v>
      </c>
      <c r="Z27" s="4">
        <f t="shared" si="0"/>
        <v>0.15041322314049588</v>
      </c>
    </row>
    <row r="28" spans="1:26" x14ac:dyDescent="0.35">
      <c r="A28" s="6">
        <v>1103</v>
      </c>
      <c r="B28" s="3">
        <v>23</v>
      </c>
      <c r="C28" s="3" t="s">
        <v>41</v>
      </c>
      <c r="D28" s="3" t="s">
        <v>41</v>
      </c>
      <c r="E28" s="3" t="s">
        <v>41</v>
      </c>
      <c r="F28" s="3">
        <v>35</v>
      </c>
      <c r="G28" s="3" t="s">
        <v>41</v>
      </c>
      <c r="H28" s="3">
        <v>24</v>
      </c>
      <c r="I28" s="3">
        <v>1</v>
      </c>
      <c r="J28" s="3">
        <v>19</v>
      </c>
      <c r="K28" s="3">
        <v>5</v>
      </c>
      <c r="L28" s="3">
        <v>5</v>
      </c>
      <c r="M28" s="3">
        <f t="shared" si="1"/>
        <v>112</v>
      </c>
      <c r="O28" s="6">
        <v>1103</v>
      </c>
      <c r="P28" s="4">
        <f t="shared" si="2"/>
        <v>0.20535714285714285</v>
      </c>
      <c r="Q28" s="4" t="str">
        <f t="shared" si="0"/>
        <v/>
      </c>
      <c r="R28" s="4" t="str">
        <f t="shared" si="0"/>
        <v/>
      </c>
      <c r="S28" s="4" t="str">
        <f t="shared" si="0"/>
        <v/>
      </c>
      <c r="T28" s="4">
        <f t="shared" si="0"/>
        <v>0.3125</v>
      </c>
      <c r="U28" s="4" t="str">
        <f t="shared" si="0"/>
        <v/>
      </c>
      <c r="V28" s="4">
        <f t="shared" ref="V28:Z39" si="3">IF(N(H28)&gt;0,H28/$M28,"")</f>
        <v>0.21428571428571427</v>
      </c>
      <c r="W28" s="4">
        <f t="shared" si="3"/>
        <v>8.9285714285714281E-3</v>
      </c>
      <c r="X28" s="4">
        <f t="shared" si="3"/>
        <v>0.16964285714285715</v>
      </c>
      <c r="Y28" s="4">
        <f t="shared" si="3"/>
        <v>4.4642857142857144E-2</v>
      </c>
      <c r="Z28" s="4">
        <f t="shared" si="3"/>
        <v>4.4642857142857144E-2</v>
      </c>
    </row>
    <row r="29" spans="1:26" x14ac:dyDescent="0.35">
      <c r="A29" s="6">
        <v>1105</v>
      </c>
      <c r="B29" s="3">
        <v>12</v>
      </c>
      <c r="C29" s="3" t="s">
        <v>41</v>
      </c>
      <c r="D29" s="3" t="s">
        <v>41</v>
      </c>
      <c r="E29" s="3" t="s">
        <v>41</v>
      </c>
      <c r="F29" s="3">
        <v>18</v>
      </c>
      <c r="G29" s="3">
        <v>2</v>
      </c>
      <c r="H29" s="3">
        <v>11</v>
      </c>
      <c r="I29" s="3">
        <v>2</v>
      </c>
      <c r="J29" s="3">
        <v>1</v>
      </c>
      <c r="K29" s="3">
        <v>2</v>
      </c>
      <c r="L29" s="3">
        <v>1</v>
      </c>
      <c r="M29" s="3">
        <f t="shared" si="1"/>
        <v>49</v>
      </c>
      <c r="O29" s="6">
        <v>1105</v>
      </c>
      <c r="P29" s="4">
        <f t="shared" si="2"/>
        <v>0.24489795918367346</v>
      </c>
      <c r="Q29" s="4" t="str">
        <f t="shared" si="2"/>
        <v/>
      </c>
      <c r="R29" s="4" t="str">
        <f t="shared" si="2"/>
        <v/>
      </c>
      <c r="S29" s="4" t="str">
        <f t="shared" si="2"/>
        <v/>
      </c>
      <c r="T29" s="4">
        <f t="shared" si="2"/>
        <v>0.36734693877551022</v>
      </c>
      <c r="U29" s="4">
        <f t="shared" si="2"/>
        <v>4.0816326530612242E-2</v>
      </c>
      <c r="V29" s="4">
        <f t="shared" si="3"/>
        <v>0.22448979591836735</v>
      </c>
      <c r="W29" s="4">
        <f t="shared" si="3"/>
        <v>4.0816326530612242E-2</v>
      </c>
      <c r="X29" s="4">
        <f t="shared" si="3"/>
        <v>2.0408163265306121E-2</v>
      </c>
      <c r="Y29" s="4">
        <f t="shared" si="3"/>
        <v>4.0816326530612242E-2</v>
      </c>
      <c r="Z29" s="4">
        <f t="shared" si="3"/>
        <v>2.0408163265306121E-2</v>
      </c>
    </row>
    <row r="30" spans="1:26" x14ac:dyDescent="0.35">
      <c r="A30" s="6">
        <v>1111</v>
      </c>
      <c r="B30" s="3">
        <v>77</v>
      </c>
      <c r="C30" s="3" t="s">
        <v>41</v>
      </c>
      <c r="D30" s="3" t="s">
        <v>41</v>
      </c>
      <c r="E30" s="3" t="s">
        <v>41</v>
      </c>
      <c r="F30" s="3">
        <v>1</v>
      </c>
      <c r="G30" s="3" t="s">
        <v>41</v>
      </c>
      <c r="H30" s="3">
        <v>124</v>
      </c>
      <c r="I30" s="3">
        <v>2</v>
      </c>
      <c r="J30" s="3">
        <v>188</v>
      </c>
      <c r="K30" s="3">
        <v>110</v>
      </c>
      <c r="L30" s="3">
        <v>457</v>
      </c>
      <c r="M30" s="3">
        <f t="shared" si="1"/>
        <v>959</v>
      </c>
      <c r="O30" s="6">
        <v>1111</v>
      </c>
      <c r="P30" s="4">
        <f t="shared" si="2"/>
        <v>8.0291970802919707E-2</v>
      </c>
      <c r="Q30" s="4" t="str">
        <f t="shared" si="2"/>
        <v/>
      </c>
      <c r="R30" s="4" t="str">
        <f t="shared" si="2"/>
        <v/>
      </c>
      <c r="S30" s="4" t="str">
        <f t="shared" si="2"/>
        <v/>
      </c>
      <c r="T30" s="4">
        <f t="shared" si="2"/>
        <v>1.0427528675703858E-3</v>
      </c>
      <c r="U30" s="4" t="str">
        <f t="shared" si="2"/>
        <v/>
      </c>
      <c r="V30" s="4">
        <f t="shared" si="3"/>
        <v>0.12930135557872785</v>
      </c>
      <c r="W30" s="4">
        <f t="shared" si="3"/>
        <v>2.0855057351407717E-3</v>
      </c>
      <c r="X30" s="4">
        <f t="shared" si="3"/>
        <v>0.19603753910323254</v>
      </c>
      <c r="Y30" s="4">
        <f t="shared" si="3"/>
        <v>0.11470281543274244</v>
      </c>
      <c r="Z30" s="4">
        <f t="shared" si="3"/>
        <v>0.47653806047966629</v>
      </c>
    </row>
    <row r="31" spans="1:26" x14ac:dyDescent="0.35">
      <c r="A31" s="6">
        <v>1166</v>
      </c>
      <c r="B31" s="3">
        <v>129</v>
      </c>
      <c r="C31" s="3" t="s">
        <v>41</v>
      </c>
      <c r="D31" s="3" t="s">
        <v>41</v>
      </c>
      <c r="E31" s="3" t="s">
        <v>41</v>
      </c>
      <c r="F31" s="3">
        <v>3</v>
      </c>
      <c r="G31" s="3" t="s">
        <v>41</v>
      </c>
      <c r="H31" s="3">
        <v>279</v>
      </c>
      <c r="I31" s="3">
        <v>12</v>
      </c>
      <c r="J31" s="3">
        <v>316</v>
      </c>
      <c r="K31" s="3">
        <v>115</v>
      </c>
      <c r="L31" s="3">
        <v>111</v>
      </c>
      <c r="M31" s="3">
        <f t="shared" si="1"/>
        <v>965</v>
      </c>
      <c r="O31" s="6">
        <v>1166</v>
      </c>
      <c r="P31" s="4">
        <f t="shared" si="2"/>
        <v>0.13367875647668392</v>
      </c>
      <c r="Q31" s="4" t="str">
        <f t="shared" si="2"/>
        <v/>
      </c>
      <c r="R31" s="4" t="str">
        <f t="shared" si="2"/>
        <v/>
      </c>
      <c r="S31" s="4" t="str">
        <f t="shared" si="2"/>
        <v/>
      </c>
      <c r="T31" s="4">
        <f t="shared" si="2"/>
        <v>3.1088082901554403E-3</v>
      </c>
      <c r="U31" s="4" t="str">
        <f t="shared" si="2"/>
        <v/>
      </c>
      <c r="V31" s="4">
        <f t="shared" si="3"/>
        <v>0.28911917098445594</v>
      </c>
      <c r="W31" s="4">
        <f t="shared" si="3"/>
        <v>1.2435233160621761E-2</v>
      </c>
      <c r="X31" s="4">
        <f t="shared" si="3"/>
        <v>0.32746113989637304</v>
      </c>
      <c r="Y31" s="4">
        <f t="shared" si="3"/>
        <v>0.11917098445595854</v>
      </c>
      <c r="Z31" s="4">
        <f t="shared" si="3"/>
        <v>0.11502590673575129</v>
      </c>
    </row>
    <row r="32" spans="1:26" x14ac:dyDescent="0.35">
      <c r="A32" s="6">
        <v>1205</v>
      </c>
      <c r="B32" s="3">
        <v>13</v>
      </c>
      <c r="C32" s="3" t="s">
        <v>41</v>
      </c>
      <c r="D32" s="3" t="s">
        <v>41</v>
      </c>
      <c r="E32" s="3" t="s">
        <v>41</v>
      </c>
      <c r="F32" s="3">
        <v>26</v>
      </c>
      <c r="G32" s="3" t="s">
        <v>41</v>
      </c>
      <c r="H32" s="3">
        <v>50</v>
      </c>
      <c r="I32" s="3">
        <v>1</v>
      </c>
      <c r="J32" s="3">
        <v>14</v>
      </c>
      <c r="K32" s="3">
        <v>2</v>
      </c>
      <c r="L32" s="3">
        <v>1</v>
      </c>
      <c r="M32" s="3">
        <f t="shared" si="1"/>
        <v>107</v>
      </c>
      <c r="O32" s="6">
        <v>1205</v>
      </c>
      <c r="P32" s="4">
        <f t="shared" si="2"/>
        <v>0.12149532710280374</v>
      </c>
      <c r="Q32" s="4" t="str">
        <f t="shared" si="2"/>
        <v/>
      </c>
      <c r="R32" s="4" t="str">
        <f t="shared" si="2"/>
        <v/>
      </c>
      <c r="S32" s="4" t="str">
        <f t="shared" si="2"/>
        <v/>
      </c>
      <c r="T32" s="4">
        <f t="shared" si="2"/>
        <v>0.24299065420560748</v>
      </c>
      <c r="U32" s="4" t="str">
        <f t="shared" si="2"/>
        <v/>
      </c>
      <c r="V32" s="4">
        <f t="shared" si="3"/>
        <v>0.46728971962616822</v>
      </c>
      <c r="W32" s="4">
        <f t="shared" si="3"/>
        <v>9.3457943925233638E-3</v>
      </c>
      <c r="X32" s="4">
        <f t="shared" si="3"/>
        <v>0.13084112149532709</v>
      </c>
      <c r="Y32" s="4">
        <f t="shared" si="3"/>
        <v>1.8691588785046728E-2</v>
      </c>
      <c r="Z32" s="4">
        <f t="shared" si="3"/>
        <v>9.3457943925233638E-3</v>
      </c>
    </row>
    <row r="33" spans="1:26" x14ac:dyDescent="0.35">
      <c r="A33" s="6">
        <v>1209</v>
      </c>
      <c r="B33" s="3">
        <v>66</v>
      </c>
      <c r="C33" s="3" t="s">
        <v>41</v>
      </c>
      <c r="D33" s="3" t="s">
        <v>41</v>
      </c>
      <c r="E33" s="3" t="s">
        <v>41</v>
      </c>
      <c r="F33" s="3">
        <v>174</v>
      </c>
      <c r="G33" s="3" t="s">
        <v>41</v>
      </c>
      <c r="H33" s="3">
        <v>63</v>
      </c>
      <c r="I33" s="3">
        <v>3</v>
      </c>
      <c r="J33" s="3">
        <v>32</v>
      </c>
      <c r="K33" s="3">
        <v>6</v>
      </c>
      <c r="L33" s="3">
        <v>3</v>
      </c>
      <c r="M33" s="3">
        <f t="shared" si="1"/>
        <v>347</v>
      </c>
      <c r="O33" s="6">
        <v>1209</v>
      </c>
      <c r="P33" s="4">
        <f t="shared" si="2"/>
        <v>0.19020172910662825</v>
      </c>
      <c r="Q33" s="4" t="str">
        <f t="shared" si="2"/>
        <v/>
      </c>
      <c r="R33" s="4" t="str">
        <f t="shared" si="2"/>
        <v/>
      </c>
      <c r="S33" s="4" t="str">
        <f t="shared" si="2"/>
        <v/>
      </c>
      <c r="T33" s="4">
        <f t="shared" si="2"/>
        <v>0.50144092219020175</v>
      </c>
      <c r="U33" s="4" t="str">
        <f t="shared" si="2"/>
        <v/>
      </c>
      <c r="V33" s="4">
        <f t="shared" si="3"/>
        <v>0.18155619596541786</v>
      </c>
      <c r="W33" s="4">
        <f t="shared" si="3"/>
        <v>8.6455331412103754E-3</v>
      </c>
      <c r="X33" s="4">
        <f t="shared" si="3"/>
        <v>9.2219020172910657E-2</v>
      </c>
      <c r="Y33" s="4">
        <f t="shared" si="3"/>
        <v>1.7291066282420751E-2</v>
      </c>
      <c r="Z33" s="4">
        <f t="shared" si="3"/>
        <v>8.6455331412103754E-3</v>
      </c>
    </row>
    <row r="34" spans="1:26" x14ac:dyDescent="0.35">
      <c r="A34" s="6">
        <v>1210</v>
      </c>
      <c r="B34" s="3">
        <v>6</v>
      </c>
      <c r="C34" s="3" t="s">
        <v>41</v>
      </c>
      <c r="D34" s="3" t="s">
        <v>41</v>
      </c>
      <c r="E34" s="3" t="s">
        <v>41</v>
      </c>
      <c r="F34" s="3">
        <v>19</v>
      </c>
      <c r="G34" s="3" t="s">
        <v>41</v>
      </c>
      <c r="H34" s="3">
        <v>42</v>
      </c>
      <c r="I34" s="3">
        <v>2</v>
      </c>
      <c r="J34" s="3">
        <v>10</v>
      </c>
      <c r="K34" s="3">
        <v>1</v>
      </c>
      <c r="L34" s="3">
        <v>4</v>
      </c>
      <c r="M34" s="3">
        <f t="shared" si="1"/>
        <v>84</v>
      </c>
      <c r="O34" s="6">
        <v>1210</v>
      </c>
      <c r="P34" s="4">
        <f t="shared" si="2"/>
        <v>7.1428571428571425E-2</v>
      </c>
      <c r="Q34" s="4" t="str">
        <f t="shared" si="2"/>
        <v/>
      </c>
      <c r="R34" s="4" t="str">
        <f t="shared" si="2"/>
        <v/>
      </c>
      <c r="S34" s="4" t="str">
        <f t="shared" si="2"/>
        <v/>
      </c>
      <c r="T34" s="4">
        <f t="shared" si="2"/>
        <v>0.22619047619047619</v>
      </c>
      <c r="U34" s="4" t="str">
        <f t="shared" si="2"/>
        <v/>
      </c>
      <c r="V34" s="4">
        <f t="shared" si="3"/>
        <v>0.5</v>
      </c>
      <c r="W34" s="4">
        <f t="shared" si="3"/>
        <v>2.3809523809523808E-2</v>
      </c>
      <c r="X34" s="4">
        <f t="shared" si="3"/>
        <v>0.11904761904761904</v>
      </c>
      <c r="Y34" s="4">
        <f t="shared" si="3"/>
        <v>1.1904761904761904E-2</v>
      </c>
      <c r="Z34" s="4">
        <f t="shared" si="3"/>
        <v>4.7619047619047616E-2</v>
      </c>
    </row>
    <row r="35" spans="1:26" x14ac:dyDescent="0.35">
      <c r="A35" s="6">
        <v>1400</v>
      </c>
      <c r="B35" s="3">
        <v>16</v>
      </c>
      <c r="C35" s="3" t="s">
        <v>41</v>
      </c>
      <c r="D35" s="3" t="s">
        <v>41</v>
      </c>
      <c r="E35" s="3" t="s">
        <v>41</v>
      </c>
      <c r="F35" s="3">
        <v>57</v>
      </c>
      <c r="G35" s="3">
        <v>31</v>
      </c>
      <c r="H35" s="3">
        <v>26</v>
      </c>
      <c r="I35" s="3">
        <v>2</v>
      </c>
      <c r="J35" s="3">
        <v>29</v>
      </c>
      <c r="K35" s="3">
        <v>4</v>
      </c>
      <c r="L35" s="3">
        <v>11</v>
      </c>
      <c r="M35" s="3">
        <f t="shared" si="1"/>
        <v>176</v>
      </c>
      <c r="O35" s="6">
        <v>1400</v>
      </c>
      <c r="P35" s="4">
        <f t="shared" si="2"/>
        <v>9.0909090909090912E-2</v>
      </c>
      <c r="Q35" s="4" t="str">
        <f t="shared" si="2"/>
        <v/>
      </c>
      <c r="R35" s="4" t="str">
        <f t="shared" si="2"/>
        <v/>
      </c>
      <c r="S35" s="4" t="str">
        <f t="shared" si="2"/>
        <v/>
      </c>
      <c r="T35" s="4">
        <f t="shared" si="2"/>
        <v>0.32386363636363635</v>
      </c>
      <c r="U35" s="4">
        <f t="shared" si="2"/>
        <v>0.17613636363636365</v>
      </c>
      <c r="V35" s="4">
        <f t="shared" si="3"/>
        <v>0.14772727272727273</v>
      </c>
      <c r="W35" s="4">
        <f t="shared" si="3"/>
        <v>1.1363636363636364E-2</v>
      </c>
      <c r="X35" s="4">
        <f t="shared" si="3"/>
        <v>0.16477272727272727</v>
      </c>
      <c r="Y35" s="4">
        <f t="shared" si="3"/>
        <v>2.2727272727272728E-2</v>
      </c>
      <c r="Z35" s="4">
        <f t="shared" si="3"/>
        <v>6.25E-2</v>
      </c>
    </row>
    <row r="36" spans="1:26" x14ac:dyDescent="0.35">
      <c r="A36" s="6">
        <v>1402</v>
      </c>
      <c r="B36" s="3">
        <v>19</v>
      </c>
      <c r="C36" s="3" t="s">
        <v>41</v>
      </c>
      <c r="D36" s="3" t="s">
        <v>41</v>
      </c>
      <c r="E36" s="3" t="s">
        <v>41</v>
      </c>
      <c r="F36" s="3">
        <v>28</v>
      </c>
      <c r="G36" s="3" t="s">
        <v>41</v>
      </c>
      <c r="H36" s="3">
        <v>41</v>
      </c>
      <c r="I36" s="3">
        <v>11</v>
      </c>
      <c r="J36" s="3">
        <v>30</v>
      </c>
      <c r="K36" s="3">
        <v>6</v>
      </c>
      <c r="L36" s="3">
        <v>6</v>
      </c>
      <c r="M36" s="3">
        <f t="shared" si="1"/>
        <v>141</v>
      </c>
      <c r="O36" s="6">
        <v>1402</v>
      </c>
      <c r="P36" s="4">
        <f t="shared" si="2"/>
        <v>0.13475177304964539</v>
      </c>
      <c r="Q36" s="4" t="str">
        <f t="shared" si="2"/>
        <v/>
      </c>
      <c r="R36" s="4" t="str">
        <f t="shared" si="2"/>
        <v/>
      </c>
      <c r="S36" s="4" t="str">
        <f t="shared" si="2"/>
        <v/>
      </c>
      <c r="T36" s="4">
        <f t="shared" si="2"/>
        <v>0.19858156028368795</v>
      </c>
      <c r="U36" s="4" t="str">
        <f t="shared" si="2"/>
        <v/>
      </c>
      <c r="V36" s="4">
        <f t="shared" si="3"/>
        <v>0.29078014184397161</v>
      </c>
      <c r="W36" s="4">
        <f t="shared" si="3"/>
        <v>7.8014184397163122E-2</v>
      </c>
      <c r="X36" s="4">
        <f t="shared" si="3"/>
        <v>0.21276595744680851</v>
      </c>
      <c r="Y36" s="4">
        <f t="shared" si="3"/>
        <v>4.2553191489361701E-2</v>
      </c>
      <c r="Z36" s="4">
        <f t="shared" si="3"/>
        <v>4.2553191489361701E-2</v>
      </c>
    </row>
    <row r="37" spans="1:26" x14ac:dyDescent="0.35">
      <c r="A37" s="6">
        <v>1406</v>
      </c>
      <c r="B37" s="3">
        <v>45</v>
      </c>
      <c r="C37" s="3" t="s">
        <v>41</v>
      </c>
      <c r="D37" s="3" t="s">
        <v>41</v>
      </c>
      <c r="E37" s="3" t="s">
        <v>41</v>
      </c>
      <c r="F37" s="3">
        <v>1</v>
      </c>
      <c r="G37" s="3" t="s">
        <v>41</v>
      </c>
      <c r="H37" s="3">
        <v>172</v>
      </c>
      <c r="I37" s="3" t="s">
        <v>41</v>
      </c>
      <c r="J37" s="3">
        <v>49</v>
      </c>
      <c r="K37" s="3">
        <v>7</v>
      </c>
      <c r="L37" s="3">
        <v>10</v>
      </c>
      <c r="M37" s="3">
        <f t="shared" si="1"/>
        <v>284</v>
      </c>
      <c r="O37" s="6">
        <v>1406</v>
      </c>
      <c r="P37" s="4">
        <f t="shared" si="2"/>
        <v>0.15845070422535212</v>
      </c>
      <c r="Q37" s="4" t="str">
        <f t="shared" si="2"/>
        <v/>
      </c>
      <c r="R37" s="4" t="str">
        <f t="shared" si="2"/>
        <v/>
      </c>
      <c r="S37" s="4" t="str">
        <f t="shared" si="2"/>
        <v/>
      </c>
      <c r="T37" s="4">
        <f t="shared" si="2"/>
        <v>3.5211267605633804E-3</v>
      </c>
      <c r="U37" s="4" t="str">
        <f t="shared" si="2"/>
        <v/>
      </c>
      <c r="V37" s="4">
        <f t="shared" si="3"/>
        <v>0.60563380281690138</v>
      </c>
      <c r="W37" s="4" t="str">
        <f t="shared" si="3"/>
        <v/>
      </c>
      <c r="X37" s="4">
        <f t="shared" si="3"/>
        <v>0.17253521126760563</v>
      </c>
      <c r="Y37" s="4">
        <f t="shared" si="3"/>
        <v>2.464788732394366E-2</v>
      </c>
      <c r="Z37" s="4">
        <f t="shared" si="3"/>
        <v>3.5211267605633804E-2</v>
      </c>
    </row>
    <row r="38" spans="1:26" x14ac:dyDescent="0.35">
      <c r="A38" s="6">
        <v>1502</v>
      </c>
      <c r="B38" s="3">
        <v>69</v>
      </c>
      <c r="C38" s="3" t="s">
        <v>41</v>
      </c>
      <c r="D38" s="3" t="s">
        <v>41</v>
      </c>
      <c r="E38" s="3" t="s">
        <v>41</v>
      </c>
      <c r="F38" s="3" t="s">
        <v>41</v>
      </c>
      <c r="G38" s="3" t="s">
        <v>41</v>
      </c>
      <c r="H38" s="3">
        <v>116</v>
      </c>
      <c r="I38" s="3">
        <v>321</v>
      </c>
      <c r="J38" s="3">
        <v>298</v>
      </c>
      <c r="K38" s="3">
        <v>96</v>
      </c>
      <c r="L38" s="3">
        <v>59</v>
      </c>
      <c r="M38" s="3">
        <f t="shared" si="1"/>
        <v>959</v>
      </c>
      <c r="O38" s="6">
        <v>1502</v>
      </c>
      <c r="P38" s="4">
        <f t="shared" si="2"/>
        <v>7.1949947862356617E-2</v>
      </c>
      <c r="Q38" s="4" t="str">
        <f t="shared" si="2"/>
        <v/>
      </c>
      <c r="R38" s="4" t="str">
        <f t="shared" si="2"/>
        <v/>
      </c>
      <c r="S38" s="4" t="str">
        <f t="shared" si="2"/>
        <v/>
      </c>
      <c r="T38" s="4" t="str">
        <f t="shared" si="2"/>
        <v/>
      </c>
      <c r="U38" s="4" t="str">
        <f t="shared" si="2"/>
        <v/>
      </c>
      <c r="V38" s="4">
        <f t="shared" si="3"/>
        <v>0.12095933263816476</v>
      </c>
      <c r="W38" s="4">
        <f t="shared" si="3"/>
        <v>0.33472367049009383</v>
      </c>
      <c r="X38" s="4">
        <f t="shared" si="3"/>
        <v>0.31074035453597498</v>
      </c>
      <c r="Y38" s="4">
        <f t="shared" si="3"/>
        <v>0.10010427528675704</v>
      </c>
      <c r="Z38" s="4">
        <f t="shared" si="3"/>
        <v>6.1522419186652764E-2</v>
      </c>
    </row>
    <row r="39" spans="1:26" x14ac:dyDescent="0.35">
      <c r="A39" s="2" t="s">
        <v>40</v>
      </c>
      <c r="B39" s="3">
        <f>SUM(B3:B38)</f>
        <v>1770</v>
      </c>
      <c r="C39" s="3"/>
      <c r="D39" s="3">
        <f t="shared" ref="D39:L39" si="4">SUM(D3:D38)</f>
        <v>4</v>
      </c>
      <c r="E39" s="3">
        <f t="shared" si="4"/>
        <v>7</v>
      </c>
      <c r="F39" s="3">
        <f t="shared" si="4"/>
        <v>1148</v>
      </c>
      <c r="G39" s="3">
        <f t="shared" si="4"/>
        <v>289</v>
      </c>
      <c r="H39" s="3">
        <f t="shared" si="4"/>
        <v>2349</v>
      </c>
      <c r="I39" s="3">
        <f t="shared" si="4"/>
        <v>593</v>
      </c>
      <c r="J39" s="3">
        <f t="shared" si="4"/>
        <v>3476</v>
      </c>
      <c r="K39" s="3">
        <f t="shared" si="4"/>
        <v>1596</v>
      </c>
      <c r="L39" s="3">
        <f t="shared" si="4"/>
        <v>2257</v>
      </c>
      <c r="M39" s="3">
        <f>SUM(B3:L38)</f>
        <v>13490</v>
      </c>
      <c r="O39" s="2" t="s">
        <v>40</v>
      </c>
      <c r="P39" s="4">
        <f t="shared" si="2"/>
        <v>0.13120830244625648</v>
      </c>
      <c r="Q39" s="4" t="str">
        <f t="shared" si="2"/>
        <v/>
      </c>
      <c r="R39" s="4">
        <f t="shared" si="2"/>
        <v>2.9651593773165309E-4</v>
      </c>
      <c r="S39" s="4">
        <f t="shared" si="2"/>
        <v>5.1890289103039293E-4</v>
      </c>
      <c r="T39" s="4">
        <f t="shared" si="2"/>
        <v>8.5100074128984432E-2</v>
      </c>
      <c r="U39" s="4">
        <f t="shared" si="2"/>
        <v>2.1423276501111935E-2</v>
      </c>
      <c r="V39" s="4">
        <f t="shared" si="3"/>
        <v>0.17412898443291328</v>
      </c>
      <c r="W39" s="4">
        <f t="shared" si="3"/>
        <v>4.3958487768717566E-2</v>
      </c>
      <c r="X39" s="4">
        <f t="shared" si="3"/>
        <v>0.2576723498888065</v>
      </c>
      <c r="Y39" s="4">
        <f t="shared" si="3"/>
        <v>0.11830985915492957</v>
      </c>
      <c r="Z39" s="4">
        <f t="shared" si="3"/>
        <v>0.16730911786508526</v>
      </c>
    </row>
  </sheetData>
  <mergeCells count="2">
    <mergeCell ref="A1:M1"/>
    <mergeCell ref="O1:Z1"/>
  </mergeCells>
  <conditionalFormatting sqref="P3:P39">
    <cfRule type="colorScale" priority="1">
      <colorScale>
        <cfvo type="min"/>
        <cfvo type="max"/>
        <color rgb="FFFCFCFF"/>
        <color rgb="FF63BE7B"/>
      </colorScale>
    </cfRule>
  </conditionalFormatting>
  <conditionalFormatting sqref="Q3:Q39">
    <cfRule type="colorScale" priority="2">
      <colorScale>
        <cfvo type="min"/>
        <cfvo type="max"/>
        <color rgb="FFFCFCFF"/>
        <color rgb="FF63BE7B"/>
      </colorScale>
    </cfRule>
  </conditionalFormatting>
  <conditionalFormatting sqref="R3:R39">
    <cfRule type="colorScale" priority="3">
      <colorScale>
        <cfvo type="min"/>
        <cfvo type="max"/>
        <color rgb="FFFCFCFF"/>
        <color rgb="FF63BE7B"/>
      </colorScale>
    </cfRule>
  </conditionalFormatting>
  <conditionalFormatting sqref="S3:S39">
    <cfRule type="colorScale" priority="4">
      <colorScale>
        <cfvo type="min"/>
        <cfvo type="max"/>
        <color rgb="FFFCFCFF"/>
        <color rgb="FF63BE7B"/>
      </colorScale>
    </cfRule>
  </conditionalFormatting>
  <conditionalFormatting sqref="T3:T39">
    <cfRule type="colorScale" priority="5">
      <colorScale>
        <cfvo type="min"/>
        <cfvo type="max"/>
        <color rgb="FFFCFCFF"/>
        <color rgb="FF63BE7B"/>
      </colorScale>
    </cfRule>
  </conditionalFormatting>
  <conditionalFormatting sqref="U3:U39">
    <cfRule type="colorScale" priority="6">
      <colorScale>
        <cfvo type="min"/>
        <cfvo type="max"/>
        <color rgb="FFFCFCFF"/>
        <color rgb="FF63BE7B"/>
      </colorScale>
    </cfRule>
  </conditionalFormatting>
  <conditionalFormatting sqref="V3:V39">
    <cfRule type="colorScale" priority="7">
      <colorScale>
        <cfvo type="min"/>
        <cfvo type="max"/>
        <color rgb="FFFCFCFF"/>
        <color rgb="FF63BE7B"/>
      </colorScale>
    </cfRule>
  </conditionalFormatting>
  <conditionalFormatting sqref="W3:W39">
    <cfRule type="colorScale" priority="8">
      <colorScale>
        <cfvo type="min"/>
        <cfvo type="max"/>
        <color rgb="FFFCFCFF"/>
        <color rgb="FF63BE7B"/>
      </colorScale>
    </cfRule>
  </conditionalFormatting>
  <conditionalFormatting sqref="X3:X39">
    <cfRule type="colorScale" priority="9">
      <colorScale>
        <cfvo type="min"/>
        <cfvo type="max"/>
        <color rgb="FFFCFCFF"/>
        <color rgb="FF63BE7B"/>
      </colorScale>
    </cfRule>
  </conditionalFormatting>
  <conditionalFormatting sqref="Y3:Y39">
    <cfRule type="colorScale" priority="10">
      <colorScale>
        <cfvo type="min"/>
        <cfvo type="max"/>
        <color rgb="FFFCFCFF"/>
        <color rgb="FF63BE7B"/>
      </colorScale>
    </cfRule>
  </conditionalFormatting>
  <conditionalFormatting sqref="Z3:Z39">
    <cfRule type="colorScale" priority="1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407B-1968-4F57-B03E-00390C8E2ADB}">
  <dimension ref="A1:X39"/>
  <sheetViews>
    <sheetView zoomScaleNormal="100" workbookViewId="0">
      <selection activeCell="V8" sqref="V8"/>
    </sheetView>
  </sheetViews>
  <sheetFormatPr baseColWidth="10" defaultColWidth="10.7265625" defaultRowHeight="14.5" x14ac:dyDescent="0.35"/>
  <cols>
    <col min="1" max="1" width="7.08984375" bestFit="1" customWidth="1"/>
    <col min="2" max="12" width="5.6328125" customWidth="1"/>
    <col min="14" max="14" width="7.08984375" bestFit="1" customWidth="1"/>
    <col min="15" max="24" width="5.6328125" customWidth="1"/>
  </cols>
  <sheetData>
    <row r="1" spans="1:24" x14ac:dyDescent="0.3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N1" s="8" t="s">
        <v>39</v>
      </c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35">
      <c r="A2" s="2" t="s">
        <v>0</v>
      </c>
      <c r="B2" s="2">
        <v>0</v>
      </c>
      <c r="C2" s="2">
        <v>22</v>
      </c>
      <c r="D2" s="2">
        <v>23</v>
      </c>
      <c r="E2" s="2">
        <v>24</v>
      </c>
      <c r="F2" s="2">
        <v>25</v>
      </c>
      <c r="G2" s="2">
        <v>26</v>
      </c>
      <c r="H2" s="2">
        <v>27</v>
      </c>
      <c r="I2" s="2">
        <v>28</v>
      </c>
      <c r="J2" s="2">
        <v>29</v>
      </c>
      <c r="K2" s="2">
        <v>30</v>
      </c>
      <c r="L2" s="2" t="s">
        <v>40</v>
      </c>
      <c r="N2" s="2" t="s">
        <v>0</v>
      </c>
      <c r="O2" s="2">
        <v>0</v>
      </c>
      <c r="P2" s="2">
        <v>22</v>
      </c>
      <c r="Q2" s="2">
        <v>23</v>
      </c>
      <c r="R2" s="2">
        <v>24</v>
      </c>
      <c r="S2" s="2">
        <v>25</v>
      </c>
      <c r="T2" s="2">
        <v>26</v>
      </c>
      <c r="U2" s="2">
        <v>27</v>
      </c>
      <c r="V2" s="2">
        <v>28</v>
      </c>
      <c r="W2" s="2">
        <v>29</v>
      </c>
      <c r="X2" s="2">
        <v>30</v>
      </c>
    </row>
    <row r="3" spans="1:24" x14ac:dyDescent="0.35">
      <c r="A3" s="6">
        <v>1</v>
      </c>
      <c r="B3" s="3">
        <v>25</v>
      </c>
      <c r="C3" s="3"/>
      <c r="D3" s="3"/>
      <c r="E3" s="3"/>
      <c r="F3" s="3"/>
      <c r="G3" s="3">
        <v>59</v>
      </c>
      <c r="H3" s="3"/>
      <c r="I3" s="3">
        <v>217</v>
      </c>
      <c r="J3" s="3">
        <v>50</v>
      </c>
      <c r="K3" s="3">
        <v>438</v>
      </c>
      <c r="L3" s="3">
        <f>SUM(B3:K3)</f>
        <v>789</v>
      </c>
      <c r="N3" s="6">
        <v>1</v>
      </c>
      <c r="O3" s="4">
        <v>3.1685678073510776E-2</v>
      </c>
      <c r="P3" s="4"/>
      <c r="Q3" s="4"/>
      <c r="R3" s="4"/>
      <c r="S3" s="4"/>
      <c r="T3" s="4">
        <v>7.477820025348543E-2</v>
      </c>
      <c r="U3" s="4"/>
      <c r="V3" s="4">
        <v>0.27503168567807351</v>
      </c>
      <c r="W3" s="4">
        <v>6.3371356147021551E-2</v>
      </c>
      <c r="X3" s="4">
        <v>0.55513307984790872</v>
      </c>
    </row>
    <row r="4" spans="1:24" x14ac:dyDescent="0.35">
      <c r="A4" s="6">
        <v>5</v>
      </c>
      <c r="B4" s="3">
        <v>9</v>
      </c>
      <c r="C4" s="3"/>
      <c r="D4" s="3"/>
      <c r="E4" s="3"/>
      <c r="F4" s="3"/>
      <c r="G4" s="3">
        <v>12</v>
      </c>
      <c r="H4" s="3">
        <v>8</v>
      </c>
      <c r="I4" s="3">
        <v>2</v>
      </c>
      <c r="J4" s="3">
        <v>1</v>
      </c>
      <c r="K4" s="3"/>
      <c r="L4" s="3">
        <f t="shared" ref="L4:L38" si="0">SUM(B4:K4)</f>
        <v>32</v>
      </c>
      <c r="N4" s="6">
        <v>5</v>
      </c>
      <c r="O4" s="4">
        <v>0.28125</v>
      </c>
      <c r="P4" s="4"/>
      <c r="Q4" s="4"/>
      <c r="R4" s="4"/>
      <c r="S4" s="4"/>
      <c r="T4" s="4">
        <v>0.375</v>
      </c>
      <c r="U4" s="4">
        <v>0.25</v>
      </c>
      <c r="V4" s="4">
        <v>6.25E-2</v>
      </c>
      <c r="W4" s="4">
        <v>3.125E-2</v>
      </c>
      <c r="X4" s="4"/>
    </row>
    <row r="5" spans="1:24" x14ac:dyDescent="0.35">
      <c r="A5" s="6">
        <v>6</v>
      </c>
      <c r="B5" s="3">
        <v>12</v>
      </c>
      <c r="C5" s="3"/>
      <c r="D5" s="3"/>
      <c r="E5" s="3">
        <v>56</v>
      </c>
      <c r="F5" s="3"/>
      <c r="G5" s="3">
        <v>70</v>
      </c>
      <c r="H5" s="3">
        <v>28</v>
      </c>
      <c r="I5" s="3">
        <v>37</v>
      </c>
      <c r="J5" s="3">
        <v>1</v>
      </c>
      <c r="K5" s="3">
        <v>1</v>
      </c>
      <c r="L5" s="3">
        <f t="shared" si="0"/>
        <v>205</v>
      </c>
      <c r="N5" s="6">
        <v>6</v>
      </c>
      <c r="O5" s="4">
        <v>5.8536585365853662E-2</v>
      </c>
      <c r="P5" s="4"/>
      <c r="Q5" s="4"/>
      <c r="R5" s="4">
        <v>0.27317073170731709</v>
      </c>
      <c r="S5" s="4"/>
      <c r="T5" s="4">
        <v>0.34146341463414637</v>
      </c>
      <c r="U5" s="4">
        <v>0.13658536585365855</v>
      </c>
      <c r="V5" s="4">
        <v>0.18048780487804877</v>
      </c>
      <c r="W5" s="4">
        <v>4.8780487804878049E-3</v>
      </c>
      <c r="X5" s="4">
        <v>4.8780487804878049E-3</v>
      </c>
    </row>
    <row r="6" spans="1:24" x14ac:dyDescent="0.35">
      <c r="A6" s="6">
        <v>7</v>
      </c>
      <c r="B6" s="3">
        <v>17</v>
      </c>
      <c r="C6" s="3"/>
      <c r="D6" s="3"/>
      <c r="E6" s="3"/>
      <c r="F6" s="3"/>
      <c r="G6" s="3">
        <v>8</v>
      </c>
      <c r="H6" s="3">
        <v>5</v>
      </c>
      <c r="I6" s="3">
        <v>97</v>
      </c>
      <c r="J6" s="3">
        <v>8</v>
      </c>
      <c r="K6" s="3">
        <v>5</v>
      </c>
      <c r="L6" s="3">
        <f t="shared" si="0"/>
        <v>140</v>
      </c>
      <c r="N6" s="6">
        <v>7</v>
      </c>
      <c r="O6" s="4">
        <v>0.12142857142857143</v>
      </c>
      <c r="P6" s="4"/>
      <c r="Q6" s="4"/>
      <c r="R6" s="4"/>
      <c r="S6" s="4"/>
      <c r="T6" s="4">
        <v>5.7142857142857141E-2</v>
      </c>
      <c r="U6" s="4">
        <v>3.5714285714285712E-2</v>
      </c>
      <c r="V6" s="4">
        <v>0.69285714285714284</v>
      </c>
      <c r="W6" s="4">
        <v>5.7142857142857141E-2</v>
      </c>
      <c r="X6" s="4">
        <v>3.5714285714285712E-2</v>
      </c>
    </row>
    <row r="7" spans="1:24" x14ac:dyDescent="0.35">
      <c r="A7" s="6">
        <v>11</v>
      </c>
      <c r="B7" s="3">
        <v>174</v>
      </c>
      <c r="C7" s="3"/>
      <c r="D7" s="3"/>
      <c r="E7" s="3"/>
      <c r="F7" s="3"/>
      <c r="G7" s="3">
        <v>16</v>
      </c>
      <c r="H7" s="3">
        <v>3</v>
      </c>
      <c r="I7" s="3">
        <v>924</v>
      </c>
      <c r="J7" s="3">
        <v>571</v>
      </c>
      <c r="K7" s="3">
        <v>363</v>
      </c>
      <c r="L7" s="3">
        <f t="shared" si="0"/>
        <v>2051</v>
      </c>
      <c r="N7" s="6">
        <v>11</v>
      </c>
      <c r="O7" s="4">
        <v>8.4836665041443202E-2</v>
      </c>
      <c r="P7" s="4"/>
      <c r="Q7" s="4"/>
      <c r="R7" s="4"/>
      <c r="S7" s="4"/>
      <c r="T7" s="4">
        <v>7.8010726474890294E-3</v>
      </c>
      <c r="U7" s="4">
        <v>1.4627011214041932E-3</v>
      </c>
      <c r="V7" s="4">
        <v>0.45051194539249145</v>
      </c>
      <c r="W7" s="4">
        <v>0.27840078010726477</v>
      </c>
      <c r="X7" s="4">
        <v>0.17698683568990736</v>
      </c>
    </row>
    <row r="8" spans="1:24" x14ac:dyDescent="0.35">
      <c r="A8" s="6">
        <v>12</v>
      </c>
      <c r="B8" s="3">
        <v>13</v>
      </c>
      <c r="C8" s="3"/>
      <c r="D8" s="3"/>
      <c r="E8" s="3"/>
      <c r="F8" s="3"/>
      <c r="G8" s="3">
        <v>30</v>
      </c>
      <c r="H8" s="3"/>
      <c r="I8" s="3">
        <v>93</v>
      </c>
      <c r="J8" s="3">
        <v>74</v>
      </c>
      <c r="K8" s="3">
        <v>138</v>
      </c>
      <c r="L8" s="3">
        <f t="shared" si="0"/>
        <v>348</v>
      </c>
      <c r="N8" s="6">
        <v>12</v>
      </c>
      <c r="O8" s="4">
        <v>3.7356321839080463E-2</v>
      </c>
      <c r="P8" s="4"/>
      <c r="Q8" s="4"/>
      <c r="R8" s="4"/>
      <c r="S8" s="4"/>
      <c r="T8" s="4">
        <v>8.6206896551724144E-2</v>
      </c>
      <c r="U8" s="4"/>
      <c r="V8" s="4">
        <v>0.26724137931034481</v>
      </c>
      <c r="W8" s="4">
        <v>0.21264367816091953</v>
      </c>
      <c r="X8" s="4">
        <v>0.39655172413793105</v>
      </c>
    </row>
    <row r="9" spans="1:24" x14ac:dyDescent="0.35">
      <c r="A9" s="6">
        <v>13</v>
      </c>
      <c r="B9" s="3">
        <v>29</v>
      </c>
      <c r="C9" s="3"/>
      <c r="D9" s="3"/>
      <c r="E9" s="3"/>
      <c r="F9" s="3"/>
      <c r="G9" s="3">
        <v>13</v>
      </c>
      <c r="H9" s="3">
        <v>30</v>
      </c>
      <c r="I9" s="3">
        <v>40</v>
      </c>
      <c r="J9" s="3">
        <v>9</v>
      </c>
      <c r="K9" s="3">
        <v>9</v>
      </c>
      <c r="L9" s="3">
        <f t="shared" si="0"/>
        <v>130</v>
      </c>
      <c r="N9" s="6">
        <v>13</v>
      </c>
      <c r="O9" s="4">
        <v>0.22307692307692309</v>
      </c>
      <c r="P9" s="4"/>
      <c r="Q9" s="4"/>
      <c r="R9" s="4"/>
      <c r="S9" s="4"/>
      <c r="T9" s="4">
        <v>0.1</v>
      </c>
      <c r="U9" s="4">
        <v>0.23076923076923078</v>
      </c>
      <c r="V9" s="4">
        <v>0.30769230769230771</v>
      </c>
      <c r="W9" s="4">
        <v>6.9230769230769235E-2</v>
      </c>
      <c r="X9" s="4">
        <v>6.9230769230769235E-2</v>
      </c>
    </row>
    <row r="10" spans="1:24" x14ac:dyDescent="0.35">
      <c r="A10" s="6">
        <v>100</v>
      </c>
      <c r="B10" s="3">
        <v>92</v>
      </c>
      <c r="C10" s="3"/>
      <c r="D10" s="3"/>
      <c r="E10" s="3">
        <v>28</v>
      </c>
      <c r="F10" s="3">
        <v>1</v>
      </c>
      <c r="G10" s="3">
        <v>57</v>
      </c>
      <c r="H10" s="3">
        <v>14</v>
      </c>
      <c r="I10" s="3">
        <v>76</v>
      </c>
      <c r="J10" s="3">
        <v>31</v>
      </c>
      <c r="K10" s="3">
        <v>41</v>
      </c>
      <c r="L10" s="3">
        <f t="shared" si="0"/>
        <v>340</v>
      </c>
      <c r="N10" s="6">
        <v>100</v>
      </c>
      <c r="O10" s="4">
        <v>0.27058823529411763</v>
      </c>
      <c r="P10" s="4"/>
      <c r="Q10" s="4"/>
      <c r="R10" s="4">
        <v>8.2352941176470587E-2</v>
      </c>
      <c r="S10" s="4">
        <v>2.9411764705882353E-3</v>
      </c>
      <c r="T10" s="4">
        <v>0.1676470588235294</v>
      </c>
      <c r="U10" s="4">
        <v>4.1176470588235294E-2</v>
      </c>
      <c r="V10" s="4">
        <v>0.22352941176470589</v>
      </c>
      <c r="W10" s="4">
        <v>9.1176470588235289E-2</v>
      </c>
      <c r="X10" s="4">
        <v>0.12058823529411765</v>
      </c>
    </row>
    <row r="11" spans="1:24" x14ac:dyDescent="0.35">
      <c r="A11" s="6">
        <v>101</v>
      </c>
      <c r="B11" s="3">
        <v>12</v>
      </c>
      <c r="C11" s="3"/>
      <c r="D11" s="3"/>
      <c r="E11" s="3">
        <v>6</v>
      </c>
      <c r="F11" s="3">
        <v>1</v>
      </c>
      <c r="G11" s="3">
        <v>23</v>
      </c>
      <c r="H11" s="3">
        <v>2</v>
      </c>
      <c r="I11" s="3">
        <v>14</v>
      </c>
      <c r="J11" s="3">
        <v>6</v>
      </c>
      <c r="K11" s="3">
        <v>11</v>
      </c>
      <c r="L11" s="3">
        <f t="shared" si="0"/>
        <v>75</v>
      </c>
      <c r="N11" s="6">
        <v>101</v>
      </c>
      <c r="O11" s="4">
        <v>0.16</v>
      </c>
      <c r="P11" s="4"/>
      <c r="Q11" s="4"/>
      <c r="R11" s="4">
        <v>0.08</v>
      </c>
      <c r="S11" s="4">
        <v>1.3333333333333334E-2</v>
      </c>
      <c r="T11" s="4">
        <v>0.30666666666666664</v>
      </c>
      <c r="U11" s="4">
        <v>2.6666666666666668E-2</v>
      </c>
      <c r="V11" s="4">
        <v>0.18666666666666668</v>
      </c>
      <c r="W11" s="4">
        <v>0.08</v>
      </c>
      <c r="X11" s="4">
        <v>0.14666666666666667</v>
      </c>
    </row>
    <row r="12" spans="1:24" x14ac:dyDescent="0.35">
      <c r="A12" s="6">
        <v>102</v>
      </c>
      <c r="B12" s="3">
        <v>66</v>
      </c>
      <c r="C12" s="3"/>
      <c r="D12" s="3"/>
      <c r="E12" s="3">
        <v>40</v>
      </c>
      <c r="F12" s="3">
        <v>1</v>
      </c>
      <c r="G12" s="3">
        <v>120</v>
      </c>
      <c r="H12" s="3">
        <v>3</v>
      </c>
      <c r="I12" s="3">
        <v>82</v>
      </c>
      <c r="J12" s="3">
        <v>23</v>
      </c>
      <c r="K12" s="3">
        <v>32</v>
      </c>
      <c r="L12" s="3">
        <f t="shared" si="0"/>
        <v>367</v>
      </c>
      <c r="N12" s="6">
        <v>102</v>
      </c>
      <c r="O12" s="4">
        <v>0.17983651226158037</v>
      </c>
      <c r="P12" s="4"/>
      <c r="Q12" s="4"/>
      <c r="R12" s="4">
        <v>0.10899182561307902</v>
      </c>
      <c r="S12" s="4">
        <v>2.7247956403269754E-3</v>
      </c>
      <c r="T12" s="4">
        <v>0.32697547683923706</v>
      </c>
      <c r="U12" s="4">
        <v>8.1743869209809257E-3</v>
      </c>
      <c r="V12" s="4">
        <v>0.22343324250681199</v>
      </c>
      <c r="W12" s="4">
        <v>6.2670299727520432E-2</v>
      </c>
      <c r="X12" s="4">
        <v>8.7193460490463212E-2</v>
      </c>
    </row>
    <row r="13" spans="1:24" x14ac:dyDescent="0.35">
      <c r="A13" s="6">
        <v>304</v>
      </c>
      <c r="B13" s="3">
        <v>27</v>
      </c>
      <c r="C13" s="3">
        <v>4</v>
      </c>
      <c r="D13" s="3"/>
      <c r="E13" s="3">
        <v>82</v>
      </c>
      <c r="F13" s="3"/>
      <c r="G13" s="3">
        <v>76</v>
      </c>
      <c r="H13" s="3">
        <v>2</v>
      </c>
      <c r="I13" s="3">
        <v>73</v>
      </c>
      <c r="J13" s="3">
        <v>19</v>
      </c>
      <c r="K13" s="3">
        <v>12</v>
      </c>
      <c r="L13" s="3">
        <f t="shared" si="0"/>
        <v>295</v>
      </c>
      <c r="N13" s="6">
        <v>304</v>
      </c>
      <c r="O13" s="4">
        <v>9.152542372881356E-2</v>
      </c>
      <c r="P13" s="4">
        <v>1.3559322033898305E-2</v>
      </c>
      <c r="Q13" s="4"/>
      <c r="R13" s="4">
        <v>0.27796610169491526</v>
      </c>
      <c r="S13" s="4"/>
      <c r="T13" s="4">
        <v>0.25762711864406779</v>
      </c>
      <c r="U13" s="4">
        <v>6.7796610169491523E-3</v>
      </c>
      <c r="V13" s="4">
        <v>0.24745762711864408</v>
      </c>
      <c r="W13" s="4">
        <v>6.4406779661016947E-2</v>
      </c>
      <c r="X13" s="4">
        <v>4.0677966101694912E-2</v>
      </c>
    </row>
    <row r="14" spans="1:24" x14ac:dyDescent="0.35">
      <c r="A14" s="6">
        <v>305</v>
      </c>
      <c r="B14" s="3">
        <v>38</v>
      </c>
      <c r="C14" s="3"/>
      <c r="D14" s="3"/>
      <c r="E14" s="3">
        <v>84</v>
      </c>
      <c r="F14" s="3"/>
      <c r="G14" s="3">
        <v>37</v>
      </c>
      <c r="H14" s="3">
        <v>3</v>
      </c>
      <c r="I14" s="3">
        <v>32</v>
      </c>
      <c r="J14" s="3">
        <v>11</v>
      </c>
      <c r="K14" s="3">
        <v>7</v>
      </c>
      <c r="L14" s="3">
        <f t="shared" si="0"/>
        <v>212</v>
      </c>
      <c r="N14" s="6">
        <v>305</v>
      </c>
      <c r="O14" s="4">
        <v>0.17924528301886791</v>
      </c>
      <c r="P14" s="4"/>
      <c r="Q14" s="4"/>
      <c r="R14" s="4">
        <v>0.39622641509433965</v>
      </c>
      <c r="S14" s="4"/>
      <c r="T14" s="4">
        <v>0.17452830188679244</v>
      </c>
      <c r="U14" s="4">
        <v>1.4150943396226415E-2</v>
      </c>
      <c r="V14" s="4">
        <v>0.15094339622641509</v>
      </c>
      <c r="W14" s="4">
        <v>5.1886792452830191E-2</v>
      </c>
      <c r="X14" s="4">
        <v>3.3018867924528301E-2</v>
      </c>
    </row>
    <row r="15" spans="1:24" x14ac:dyDescent="0.35">
      <c r="A15" s="6">
        <v>601</v>
      </c>
      <c r="B15" s="3">
        <v>16</v>
      </c>
      <c r="C15" s="3"/>
      <c r="D15" s="3"/>
      <c r="E15" s="3">
        <v>1</v>
      </c>
      <c r="F15" s="3"/>
      <c r="G15" s="3">
        <v>40</v>
      </c>
      <c r="H15" s="3"/>
      <c r="I15" s="3">
        <v>30</v>
      </c>
      <c r="J15" s="3">
        <v>25</v>
      </c>
      <c r="K15" s="3">
        <v>185</v>
      </c>
      <c r="L15" s="3">
        <f t="shared" si="0"/>
        <v>297</v>
      </c>
      <c r="N15" s="6">
        <v>601</v>
      </c>
      <c r="O15" s="4">
        <v>5.387205387205387E-2</v>
      </c>
      <c r="P15" s="4"/>
      <c r="Q15" s="4"/>
      <c r="R15" s="4">
        <v>3.3670033670033669E-3</v>
      </c>
      <c r="S15" s="4"/>
      <c r="T15" s="4">
        <v>0.13468013468013468</v>
      </c>
      <c r="U15" s="4"/>
      <c r="V15" s="4">
        <v>0.10101010101010101</v>
      </c>
      <c r="W15" s="4">
        <v>8.4175084175084181E-2</v>
      </c>
      <c r="X15" s="4">
        <v>0.62289562289562295</v>
      </c>
    </row>
    <row r="16" spans="1:24" x14ac:dyDescent="0.35">
      <c r="A16" s="6">
        <v>603</v>
      </c>
      <c r="B16" s="3">
        <v>9</v>
      </c>
      <c r="C16" s="3"/>
      <c r="D16" s="3"/>
      <c r="E16" s="3"/>
      <c r="F16" s="3"/>
      <c r="G16" s="3">
        <v>23</v>
      </c>
      <c r="H16" s="3">
        <v>14</v>
      </c>
      <c r="I16" s="3">
        <v>31</v>
      </c>
      <c r="J16" s="3">
        <v>30</v>
      </c>
      <c r="K16" s="3">
        <v>28</v>
      </c>
      <c r="L16" s="3">
        <f t="shared" si="0"/>
        <v>135</v>
      </c>
      <c r="N16" s="6">
        <v>603</v>
      </c>
      <c r="O16" s="4">
        <v>6.6666666666666666E-2</v>
      </c>
      <c r="P16" s="4"/>
      <c r="Q16" s="4"/>
      <c r="R16" s="4"/>
      <c r="S16" s="4"/>
      <c r="T16" s="4">
        <v>0.17037037037037037</v>
      </c>
      <c r="U16" s="4">
        <v>0.1037037037037037</v>
      </c>
      <c r="V16" s="4">
        <v>0.22962962962962963</v>
      </c>
      <c r="W16" s="4">
        <v>0.22222222222222221</v>
      </c>
      <c r="X16" s="4">
        <v>0.2074074074074074</v>
      </c>
    </row>
    <row r="17" spans="1:24" x14ac:dyDescent="0.35">
      <c r="A17" s="6">
        <v>604</v>
      </c>
      <c r="B17" s="3">
        <v>4</v>
      </c>
      <c r="C17" s="3"/>
      <c r="D17" s="3"/>
      <c r="E17" s="3"/>
      <c r="F17" s="3"/>
      <c r="G17" s="3">
        <v>8</v>
      </c>
      <c r="H17" s="3"/>
      <c r="I17" s="3">
        <v>20</v>
      </c>
      <c r="J17" s="3">
        <v>1</v>
      </c>
      <c r="K17" s="3">
        <v>4</v>
      </c>
      <c r="L17" s="3">
        <f t="shared" si="0"/>
        <v>37</v>
      </c>
      <c r="N17" s="6">
        <v>604</v>
      </c>
      <c r="O17" s="4">
        <v>0.10810810810810811</v>
      </c>
      <c r="P17" s="4"/>
      <c r="Q17" s="4"/>
      <c r="R17" s="4"/>
      <c r="S17" s="4"/>
      <c r="T17" s="4">
        <v>0.21621621621621623</v>
      </c>
      <c r="U17" s="4"/>
      <c r="V17" s="4">
        <v>0.54054054054054057</v>
      </c>
      <c r="W17" s="4">
        <v>2.7027027027027029E-2</v>
      </c>
      <c r="X17" s="4">
        <v>0.10810810810810811</v>
      </c>
    </row>
    <row r="18" spans="1:24" x14ac:dyDescent="0.35">
      <c r="A18" s="6">
        <v>605</v>
      </c>
      <c r="B18" s="3">
        <v>52</v>
      </c>
      <c r="C18" s="3"/>
      <c r="D18" s="3"/>
      <c r="E18" s="3"/>
      <c r="F18" s="3"/>
      <c r="G18" s="3">
        <v>60</v>
      </c>
      <c r="H18" s="3">
        <v>45</v>
      </c>
      <c r="I18" s="3">
        <v>112</v>
      </c>
      <c r="J18" s="3">
        <v>36</v>
      </c>
      <c r="K18" s="3">
        <v>22</v>
      </c>
      <c r="L18" s="3">
        <f t="shared" si="0"/>
        <v>327</v>
      </c>
      <c r="N18" s="6">
        <v>605</v>
      </c>
      <c r="O18" s="4">
        <v>0.15902140672782875</v>
      </c>
      <c r="P18" s="4"/>
      <c r="Q18" s="4"/>
      <c r="R18" s="4"/>
      <c r="S18" s="4"/>
      <c r="T18" s="4">
        <v>0.1834862385321101</v>
      </c>
      <c r="U18" s="4">
        <v>0.13761467889908258</v>
      </c>
      <c r="V18" s="4">
        <v>0.34250764525993882</v>
      </c>
      <c r="W18" s="4">
        <v>0.11009174311926606</v>
      </c>
      <c r="X18" s="4">
        <v>6.7278287461773695E-2</v>
      </c>
    </row>
    <row r="19" spans="1:24" x14ac:dyDescent="0.35">
      <c r="A19" s="6">
        <v>606</v>
      </c>
      <c r="B19" s="3">
        <v>38</v>
      </c>
      <c r="C19" s="3"/>
      <c r="D19" s="3"/>
      <c r="E19" s="3"/>
      <c r="F19" s="3"/>
      <c r="G19" s="3">
        <v>44</v>
      </c>
      <c r="H19" s="3"/>
      <c r="I19" s="3">
        <v>151</v>
      </c>
      <c r="J19" s="3">
        <v>54</v>
      </c>
      <c r="K19" s="3">
        <v>44</v>
      </c>
      <c r="L19" s="3">
        <f t="shared" si="0"/>
        <v>331</v>
      </c>
      <c r="N19" s="6">
        <v>606</v>
      </c>
      <c r="O19" s="4">
        <v>0.11480362537764351</v>
      </c>
      <c r="P19" s="4"/>
      <c r="Q19" s="4"/>
      <c r="R19" s="4"/>
      <c r="S19" s="4"/>
      <c r="T19" s="4">
        <v>0.13293051359516617</v>
      </c>
      <c r="U19" s="4"/>
      <c r="V19" s="4">
        <v>0.45619335347432022</v>
      </c>
      <c r="W19" s="4">
        <v>0.16314199395770393</v>
      </c>
      <c r="X19" s="4">
        <v>0.13293051359516617</v>
      </c>
    </row>
    <row r="20" spans="1:24" x14ac:dyDescent="0.35">
      <c r="A20" s="6">
        <v>607</v>
      </c>
      <c r="B20" s="3">
        <v>14</v>
      </c>
      <c r="C20" s="3"/>
      <c r="D20" s="3"/>
      <c r="E20" s="3"/>
      <c r="F20" s="3"/>
      <c r="G20" s="3">
        <v>29</v>
      </c>
      <c r="H20" s="3">
        <v>11</v>
      </c>
      <c r="I20" s="3">
        <v>11</v>
      </c>
      <c r="J20" s="3">
        <v>5</v>
      </c>
      <c r="K20" s="3">
        <v>2</v>
      </c>
      <c r="L20" s="3">
        <f t="shared" si="0"/>
        <v>72</v>
      </c>
      <c r="N20" s="6">
        <v>607</v>
      </c>
      <c r="O20" s="4">
        <v>0.19444444444444445</v>
      </c>
      <c r="P20" s="4"/>
      <c r="Q20" s="4"/>
      <c r="R20" s="4"/>
      <c r="S20" s="4"/>
      <c r="T20" s="4">
        <v>0.40277777777777779</v>
      </c>
      <c r="U20" s="4">
        <v>0.15277777777777779</v>
      </c>
      <c r="V20" s="4">
        <v>0.15277777777777779</v>
      </c>
      <c r="W20" s="4">
        <v>6.9444444444444448E-2</v>
      </c>
      <c r="X20" s="4">
        <v>2.7777777777777776E-2</v>
      </c>
    </row>
    <row r="21" spans="1:24" x14ac:dyDescent="0.35">
      <c r="A21" s="6">
        <v>621</v>
      </c>
      <c r="B21" s="3">
        <v>29</v>
      </c>
      <c r="C21" s="3"/>
      <c r="D21" s="3"/>
      <c r="E21" s="3">
        <v>1</v>
      </c>
      <c r="F21" s="3"/>
      <c r="G21" s="3">
        <v>55</v>
      </c>
      <c r="H21" s="3">
        <v>12</v>
      </c>
      <c r="I21" s="3">
        <v>55</v>
      </c>
      <c r="J21" s="3">
        <v>16</v>
      </c>
      <c r="K21" s="3">
        <v>11</v>
      </c>
      <c r="L21" s="3">
        <f t="shared" si="0"/>
        <v>179</v>
      </c>
      <c r="N21" s="6">
        <v>621</v>
      </c>
      <c r="O21" s="4">
        <v>0.16201117318435754</v>
      </c>
      <c r="P21" s="4"/>
      <c r="Q21" s="4"/>
      <c r="R21" s="4">
        <v>5.5865921787709499E-3</v>
      </c>
      <c r="S21" s="4"/>
      <c r="T21" s="4">
        <v>0.30726256983240224</v>
      </c>
      <c r="U21" s="4">
        <v>6.7039106145251395E-2</v>
      </c>
      <c r="V21" s="4">
        <v>0.30726256983240224</v>
      </c>
      <c r="W21" s="4">
        <v>8.9385474860335198E-2</v>
      </c>
      <c r="X21" s="4">
        <v>6.1452513966480445E-2</v>
      </c>
    </row>
    <row r="22" spans="1:24" x14ac:dyDescent="0.35">
      <c r="A22" s="6">
        <v>700</v>
      </c>
      <c r="B22" s="3">
        <v>70</v>
      </c>
      <c r="C22" s="3"/>
      <c r="D22" s="3"/>
      <c r="E22" s="3">
        <v>1</v>
      </c>
      <c r="F22" s="3"/>
      <c r="G22" s="3">
        <v>29</v>
      </c>
      <c r="H22" s="3">
        <v>5</v>
      </c>
      <c r="I22" s="3">
        <v>44</v>
      </c>
      <c r="J22" s="3">
        <v>16</v>
      </c>
      <c r="K22" s="3">
        <v>24</v>
      </c>
      <c r="L22" s="3">
        <f t="shared" si="0"/>
        <v>189</v>
      </c>
      <c r="N22" s="6">
        <v>700</v>
      </c>
      <c r="O22" s="4">
        <v>0.37037037037037035</v>
      </c>
      <c r="P22" s="4"/>
      <c r="Q22" s="4"/>
      <c r="R22" s="4">
        <v>5.2910052910052907E-3</v>
      </c>
      <c r="S22" s="4"/>
      <c r="T22" s="4">
        <v>0.15343915343915343</v>
      </c>
      <c r="U22" s="4">
        <v>2.6455026455026454E-2</v>
      </c>
      <c r="V22" s="4">
        <v>0.23280423280423279</v>
      </c>
      <c r="W22" s="4">
        <v>8.4656084656084651E-2</v>
      </c>
      <c r="X22" s="4">
        <v>0.12698412698412698</v>
      </c>
    </row>
    <row r="23" spans="1:24" x14ac:dyDescent="0.35">
      <c r="A23" s="6">
        <v>701</v>
      </c>
      <c r="B23" s="3">
        <v>11</v>
      </c>
      <c r="C23" s="3"/>
      <c r="D23" s="3"/>
      <c r="E23" s="3">
        <v>1</v>
      </c>
      <c r="F23" s="3"/>
      <c r="G23" s="3">
        <v>11</v>
      </c>
      <c r="H23" s="3">
        <v>2</v>
      </c>
      <c r="I23" s="3">
        <v>18</v>
      </c>
      <c r="J23" s="3">
        <v>16</v>
      </c>
      <c r="K23" s="3">
        <v>16</v>
      </c>
      <c r="L23" s="3">
        <f t="shared" si="0"/>
        <v>75</v>
      </c>
      <c r="N23" s="6">
        <v>701</v>
      </c>
      <c r="O23" s="4">
        <v>0.14666666666666667</v>
      </c>
      <c r="P23" s="4"/>
      <c r="Q23" s="4"/>
      <c r="R23" s="4">
        <v>1.3333333333333334E-2</v>
      </c>
      <c r="S23" s="4"/>
      <c r="T23" s="4">
        <v>0.14666666666666667</v>
      </c>
      <c r="U23" s="4">
        <v>2.6666666666666668E-2</v>
      </c>
      <c r="V23" s="4">
        <v>0.24</v>
      </c>
      <c r="W23" s="4">
        <v>0.21333333333333335</v>
      </c>
      <c r="X23" s="4">
        <v>0.21333333333333335</v>
      </c>
    </row>
    <row r="24" spans="1:24" x14ac:dyDescent="0.35">
      <c r="A24" s="6">
        <v>900</v>
      </c>
      <c r="B24" s="3">
        <v>4</v>
      </c>
      <c r="C24" s="3"/>
      <c r="D24" s="3">
        <v>177</v>
      </c>
      <c r="E24" s="3">
        <v>34</v>
      </c>
      <c r="F24" s="3">
        <v>71</v>
      </c>
      <c r="G24" s="3">
        <v>10</v>
      </c>
      <c r="H24" s="3">
        <v>10</v>
      </c>
      <c r="I24" s="3">
        <v>9</v>
      </c>
      <c r="J24" s="3"/>
      <c r="K24" s="3">
        <v>3</v>
      </c>
      <c r="L24" s="3">
        <f t="shared" si="0"/>
        <v>318</v>
      </c>
      <c r="N24" s="6">
        <v>900</v>
      </c>
      <c r="O24" s="4">
        <v>1.2578616352201259E-2</v>
      </c>
      <c r="P24" s="4"/>
      <c r="Q24" s="4">
        <v>0.55660377358490565</v>
      </c>
      <c r="R24" s="4">
        <v>0.1069182389937107</v>
      </c>
      <c r="S24" s="4">
        <v>0.22327044025157233</v>
      </c>
      <c r="T24" s="4">
        <v>3.1446540880503145E-2</v>
      </c>
      <c r="U24" s="4">
        <v>3.1446540880503145E-2</v>
      </c>
      <c r="V24" s="4">
        <v>2.8301886792452831E-2</v>
      </c>
      <c r="W24" s="4"/>
      <c r="X24" s="4">
        <v>9.433962264150943E-3</v>
      </c>
    </row>
    <row r="25" spans="1:24" x14ac:dyDescent="0.35">
      <c r="A25" s="6">
        <v>902</v>
      </c>
      <c r="B25" s="3">
        <v>33</v>
      </c>
      <c r="C25" s="3"/>
      <c r="D25" s="3">
        <v>3</v>
      </c>
      <c r="E25" s="3">
        <v>394</v>
      </c>
      <c r="F25" s="3">
        <v>209</v>
      </c>
      <c r="G25" s="3">
        <v>69</v>
      </c>
      <c r="H25" s="3">
        <v>13</v>
      </c>
      <c r="I25" s="3">
        <v>53</v>
      </c>
      <c r="J25" s="3">
        <v>11</v>
      </c>
      <c r="K25" s="3">
        <v>12</v>
      </c>
      <c r="L25" s="3">
        <f t="shared" si="0"/>
        <v>797</v>
      </c>
      <c r="N25" s="6">
        <v>902</v>
      </c>
      <c r="O25" s="4">
        <v>4.1405269761606023E-2</v>
      </c>
      <c r="P25" s="4"/>
      <c r="Q25" s="4">
        <v>3.7641154328732747E-3</v>
      </c>
      <c r="R25" s="4">
        <v>0.49435382685069007</v>
      </c>
      <c r="S25" s="4">
        <v>0.26223337515683814</v>
      </c>
      <c r="T25" s="4">
        <v>8.6574654956085323E-2</v>
      </c>
      <c r="U25" s="4">
        <v>1.631116687578419E-2</v>
      </c>
      <c r="V25" s="4">
        <v>6.6499372647427848E-2</v>
      </c>
      <c r="W25" s="4">
        <v>1.3801756587202008E-2</v>
      </c>
      <c r="X25" s="4">
        <v>1.5056461731493099E-2</v>
      </c>
    </row>
    <row r="26" spans="1:24" x14ac:dyDescent="0.35">
      <c r="A26" s="6">
        <v>903</v>
      </c>
      <c r="B26" s="3">
        <v>39</v>
      </c>
      <c r="C26" s="3"/>
      <c r="D26" s="3"/>
      <c r="E26" s="3"/>
      <c r="F26" s="3"/>
      <c r="G26" s="3">
        <v>1</v>
      </c>
      <c r="H26" s="3"/>
      <c r="I26" s="3">
        <v>90</v>
      </c>
      <c r="J26" s="3">
        <v>117</v>
      </c>
      <c r="K26" s="3">
        <v>92</v>
      </c>
      <c r="L26" s="3">
        <f t="shared" si="0"/>
        <v>339</v>
      </c>
      <c r="N26" s="6">
        <v>903</v>
      </c>
      <c r="O26" s="4">
        <v>0.11504424778761062</v>
      </c>
      <c r="P26" s="4"/>
      <c r="Q26" s="4"/>
      <c r="R26" s="4"/>
      <c r="S26" s="4"/>
      <c r="T26" s="4">
        <v>2.9498525073746312E-3</v>
      </c>
      <c r="U26" s="4"/>
      <c r="V26" s="4">
        <v>0.26548672566371684</v>
      </c>
      <c r="W26" s="4">
        <v>0.34513274336283184</v>
      </c>
      <c r="X26" s="4">
        <v>0.27138643067846607</v>
      </c>
    </row>
    <row r="27" spans="1:24" x14ac:dyDescent="0.35">
      <c r="A27" s="6">
        <v>1000</v>
      </c>
      <c r="B27" s="3">
        <v>44</v>
      </c>
      <c r="C27" s="3"/>
      <c r="D27" s="3"/>
      <c r="E27" s="3"/>
      <c r="F27" s="3"/>
      <c r="G27" s="3">
        <v>222</v>
      </c>
      <c r="H27" s="3">
        <v>15</v>
      </c>
      <c r="I27" s="3">
        <v>183</v>
      </c>
      <c r="J27" s="3">
        <v>37</v>
      </c>
      <c r="K27" s="3">
        <v>94</v>
      </c>
      <c r="L27" s="3">
        <f t="shared" si="0"/>
        <v>595</v>
      </c>
      <c r="N27" s="6">
        <v>1000</v>
      </c>
      <c r="O27" s="4">
        <v>7.3949579831932774E-2</v>
      </c>
      <c r="P27" s="4"/>
      <c r="Q27" s="4"/>
      <c r="R27" s="4"/>
      <c r="S27" s="4"/>
      <c r="T27" s="4">
        <v>0.373109243697479</v>
      </c>
      <c r="U27" s="4">
        <v>2.5210084033613446E-2</v>
      </c>
      <c r="V27" s="4">
        <v>0.30756302521008405</v>
      </c>
      <c r="W27" s="4">
        <v>6.2184873949579833E-2</v>
      </c>
      <c r="X27" s="4">
        <v>0.15798319327731092</v>
      </c>
    </row>
    <row r="28" spans="1:24" x14ac:dyDescent="0.35">
      <c r="A28" s="6">
        <v>1103</v>
      </c>
      <c r="B28" s="3">
        <v>10</v>
      </c>
      <c r="C28" s="3">
        <v>3</v>
      </c>
      <c r="D28" s="3"/>
      <c r="E28" s="3">
        <v>32</v>
      </c>
      <c r="F28" s="3">
        <v>1</v>
      </c>
      <c r="G28" s="3">
        <v>19</v>
      </c>
      <c r="H28" s="3">
        <v>1</v>
      </c>
      <c r="I28" s="3">
        <v>17</v>
      </c>
      <c r="J28" s="3">
        <v>3</v>
      </c>
      <c r="K28" s="3">
        <v>6</v>
      </c>
      <c r="L28" s="3">
        <f t="shared" si="0"/>
        <v>92</v>
      </c>
      <c r="N28" s="6">
        <v>1103</v>
      </c>
      <c r="O28" s="4">
        <v>0.10869565217391304</v>
      </c>
      <c r="P28" s="4">
        <v>3.2608695652173912E-2</v>
      </c>
      <c r="Q28" s="4"/>
      <c r="R28" s="4">
        <v>0.34782608695652173</v>
      </c>
      <c r="S28" s="4">
        <v>1.0869565217391304E-2</v>
      </c>
      <c r="T28" s="4">
        <v>0.20652173913043478</v>
      </c>
      <c r="U28" s="4">
        <v>1.0869565217391304E-2</v>
      </c>
      <c r="V28" s="4">
        <v>0.18478260869565216</v>
      </c>
      <c r="W28" s="4">
        <v>3.2608695652173912E-2</v>
      </c>
      <c r="X28" s="4">
        <v>6.5217391304347824E-2</v>
      </c>
    </row>
    <row r="29" spans="1:24" x14ac:dyDescent="0.35">
      <c r="A29" s="6">
        <v>1105</v>
      </c>
      <c r="B29" s="3">
        <v>6</v>
      </c>
      <c r="C29" s="3"/>
      <c r="D29" s="3"/>
      <c r="E29" s="3">
        <v>9</v>
      </c>
      <c r="F29" s="3">
        <v>2</v>
      </c>
      <c r="G29" s="3">
        <v>13</v>
      </c>
      <c r="H29" s="3">
        <v>1</v>
      </c>
      <c r="I29" s="3">
        <v>2</v>
      </c>
      <c r="J29" s="3">
        <v>1</v>
      </c>
      <c r="K29" s="3">
        <v>1</v>
      </c>
      <c r="L29" s="3">
        <f t="shared" si="0"/>
        <v>35</v>
      </c>
      <c r="N29" s="6">
        <v>1105</v>
      </c>
      <c r="O29" s="4">
        <v>0.17142857142857143</v>
      </c>
      <c r="P29" s="4"/>
      <c r="Q29" s="4"/>
      <c r="R29" s="4">
        <v>0.25714285714285712</v>
      </c>
      <c r="S29" s="4">
        <v>5.7142857142857141E-2</v>
      </c>
      <c r="T29" s="4">
        <v>0.37142857142857144</v>
      </c>
      <c r="U29" s="4">
        <v>2.8571428571428571E-2</v>
      </c>
      <c r="V29" s="4">
        <v>5.7142857142857141E-2</v>
      </c>
      <c r="W29" s="4">
        <v>2.8571428571428571E-2</v>
      </c>
      <c r="X29" s="4">
        <v>2.8571428571428571E-2</v>
      </c>
    </row>
    <row r="30" spans="1:24" x14ac:dyDescent="0.35">
      <c r="A30" s="6">
        <v>1111</v>
      </c>
      <c r="B30" s="3">
        <v>68</v>
      </c>
      <c r="C30" s="3"/>
      <c r="D30" s="3"/>
      <c r="E30" s="3">
        <v>2</v>
      </c>
      <c r="F30" s="3"/>
      <c r="G30" s="3">
        <v>80</v>
      </c>
      <c r="H30" s="3">
        <v>2</v>
      </c>
      <c r="I30" s="3">
        <v>163</v>
      </c>
      <c r="J30" s="3">
        <v>124</v>
      </c>
      <c r="K30" s="3">
        <v>463</v>
      </c>
      <c r="L30" s="3">
        <f t="shared" si="0"/>
        <v>902</v>
      </c>
      <c r="N30" s="6">
        <v>1111</v>
      </c>
      <c r="O30" s="4">
        <v>7.5388026607538808E-2</v>
      </c>
      <c r="P30" s="4"/>
      <c r="Q30" s="4"/>
      <c r="R30" s="4">
        <v>2.2172949002217295E-3</v>
      </c>
      <c r="S30" s="4"/>
      <c r="T30" s="4">
        <v>8.8691796008869186E-2</v>
      </c>
      <c r="U30" s="4">
        <v>2.2172949002217295E-3</v>
      </c>
      <c r="V30" s="4">
        <v>0.18070953436807094</v>
      </c>
      <c r="W30" s="4">
        <v>0.13747228381374724</v>
      </c>
      <c r="X30" s="4">
        <v>0.51330376940133038</v>
      </c>
    </row>
    <row r="31" spans="1:24" x14ac:dyDescent="0.35">
      <c r="A31" s="6">
        <v>1166</v>
      </c>
      <c r="B31" s="3">
        <v>56</v>
      </c>
      <c r="C31" s="3">
        <v>1</v>
      </c>
      <c r="D31" s="3"/>
      <c r="E31" s="3">
        <v>3</v>
      </c>
      <c r="F31" s="3">
        <v>3</v>
      </c>
      <c r="G31" s="3">
        <v>171</v>
      </c>
      <c r="H31" s="3">
        <v>17</v>
      </c>
      <c r="I31" s="3">
        <v>332</v>
      </c>
      <c r="J31" s="3">
        <v>107</v>
      </c>
      <c r="K31" s="3">
        <v>109</v>
      </c>
      <c r="L31" s="3">
        <f t="shared" si="0"/>
        <v>799</v>
      </c>
      <c r="N31" s="6">
        <v>1166</v>
      </c>
      <c r="O31" s="4">
        <v>7.0087609511889859E-2</v>
      </c>
      <c r="P31" s="4">
        <v>1.2515644555694619E-3</v>
      </c>
      <c r="Q31" s="4"/>
      <c r="R31" s="4">
        <v>3.7546933667083854E-3</v>
      </c>
      <c r="S31" s="4">
        <v>3.7546933667083854E-3</v>
      </c>
      <c r="T31" s="4">
        <v>0.21401752190237797</v>
      </c>
      <c r="U31" s="4">
        <v>2.1276595744680851E-2</v>
      </c>
      <c r="V31" s="4">
        <v>0.41551939924906134</v>
      </c>
      <c r="W31" s="4">
        <v>0.13391739674593242</v>
      </c>
      <c r="X31" s="4">
        <v>0.13642052565707133</v>
      </c>
    </row>
    <row r="32" spans="1:24" x14ac:dyDescent="0.35">
      <c r="A32" s="6">
        <v>1205</v>
      </c>
      <c r="B32" s="3">
        <v>35</v>
      </c>
      <c r="C32" s="3"/>
      <c r="D32" s="3"/>
      <c r="E32" s="3">
        <v>6</v>
      </c>
      <c r="F32" s="3"/>
      <c r="G32" s="3">
        <v>46</v>
      </c>
      <c r="H32" s="3">
        <v>1</v>
      </c>
      <c r="I32" s="3">
        <v>13</v>
      </c>
      <c r="J32" s="3">
        <v>2</v>
      </c>
      <c r="K32" s="3"/>
      <c r="L32" s="3">
        <f t="shared" si="0"/>
        <v>103</v>
      </c>
      <c r="N32" s="6">
        <v>1205</v>
      </c>
      <c r="O32" s="4">
        <v>0.33980582524271846</v>
      </c>
      <c r="P32" s="4"/>
      <c r="Q32" s="4"/>
      <c r="R32" s="4">
        <v>5.8252427184466021E-2</v>
      </c>
      <c r="S32" s="4"/>
      <c r="T32" s="4">
        <v>0.44660194174757284</v>
      </c>
      <c r="U32" s="4">
        <v>9.7087378640776691E-3</v>
      </c>
      <c r="V32" s="4">
        <v>0.12621359223300971</v>
      </c>
      <c r="W32" s="4">
        <v>1.9417475728155338E-2</v>
      </c>
      <c r="X32" s="4"/>
    </row>
    <row r="33" spans="1:24" x14ac:dyDescent="0.35">
      <c r="A33" s="6">
        <v>1209</v>
      </c>
      <c r="B33" s="3">
        <v>70</v>
      </c>
      <c r="C33" s="3"/>
      <c r="D33" s="3"/>
      <c r="E33" s="3">
        <v>131</v>
      </c>
      <c r="F33" s="3"/>
      <c r="G33" s="3">
        <v>60</v>
      </c>
      <c r="H33" s="3">
        <v>1</v>
      </c>
      <c r="I33" s="3">
        <v>16</v>
      </c>
      <c r="J33" s="3">
        <v>1</v>
      </c>
      <c r="K33" s="3">
        <v>3</v>
      </c>
      <c r="L33" s="3">
        <f t="shared" si="0"/>
        <v>282</v>
      </c>
      <c r="N33" s="6">
        <v>1209</v>
      </c>
      <c r="O33" s="4">
        <v>0.24822695035460993</v>
      </c>
      <c r="P33" s="4"/>
      <c r="Q33" s="4"/>
      <c r="R33" s="4">
        <v>0.46453900709219859</v>
      </c>
      <c r="S33" s="4"/>
      <c r="T33" s="4">
        <v>0.21276595744680851</v>
      </c>
      <c r="U33" s="4">
        <v>3.5460992907801418E-3</v>
      </c>
      <c r="V33" s="4">
        <v>5.6737588652482268E-2</v>
      </c>
      <c r="W33" s="4">
        <v>3.5460992907801418E-3</v>
      </c>
      <c r="X33" s="4">
        <v>1.0638297872340425E-2</v>
      </c>
    </row>
    <row r="34" spans="1:24" x14ac:dyDescent="0.35">
      <c r="A34" s="6">
        <v>1210</v>
      </c>
      <c r="B34" s="3">
        <v>14</v>
      </c>
      <c r="C34" s="3"/>
      <c r="D34" s="3"/>
      <c r="E34" s="3">
        <v>10</v>
      </c>
      <c r="F34" s="3"/>
      <c r="G34" s="3">
        <v>45</v>
      </c>
      <c r="H34" s="3">
        <v>2</v>
      </c>
      <c r="I34" s="3">
        <v>7</v>
      </c>
      <c r="J34" s="3">
        <v>7</v>
      </c>
      <c r="K34" s="3">
        <v>6</v>
      </c>
      <c r="L34" s="3">
        <f t="shared" si="0"/>
        <v>91</v>
      </c>
      <c r="N34" s="6">
        <v>1210</v>
      </c>
      <c r="O34" s="4">
        <v>0.15384615384615385</v>
      </c>
      <c r="P34" s="4"/>
      <c r="Q34" s="4"/>
      <c r="R34" s="4">
        <v>0.10989010989010989</v>
      </c>
      <c r="S34" s="4"/>
      <c r="T34" s="4">
        <v>0.49450549450549453</v>
      </c>
      <c r="U34" s="4">
        <v>2.197802197802198E-2</v>
      </c>
      <c r="V34" s="4">
        <v>7.6923076923076927E-2</v>
      </c>
      <c r="W34" s="4">
        <v>7.6923076923076927E-2</v>
      </c>
      <c r="X34" s="4">
        <v>6.5934065934065936E-2</v>
      </c>
    </row>
    <row r="35" spans="1:24" x14ac:dyDescent="0.35">
      <c r="A35" s="6">
        <v>1400</v>
      </c>
      <c r="B35" s="3">
        <v>8</v>
      </c>
      <c r="C35" s="3"/>
      <c r="D35" s="3">
        <v>2</v>
      </c>
      <c r="E35" s="3">
        <v>77</v>
      </c>
      <c r="F35" s="3">
        <v>38</v>
      </c>
      <c r="G35" s="3">
        <v>22</v>
      </c>
      <c r="H35" s="3">
        <v>1</v>
      </c>
      <c r="I35" s="3">
        <v>32</v>
      </c>
      <c r="J35" s="3">
        <v>8</v>
      </c>
      <c r="K35" s="3">
        <v>9</v>
      </c>
      <c r="L35" s="3">
        <f t="shared" si="0"/>
        <v>197</v>
      </c>
      <c r="N35" s="6">
        <v>1400</v>
      </c>
      <c r="O35" s="4">
        <v>4.060913705583756E-2</v>
      </c>
      <c r="P35" s="4"/>
      <c r="Q35" s="4">
        <v>1.015228426395939E-2</v>
      </c>
      <c r="R35" s="4">
        <v>0.39086294416243655</v>
      </c>
      <c r="S35" s="4">
        <v>0.19289340101522842</v>
      </c>
      <c r="T35" s="4">
        <v>0.1116751269035533</v>
      </c>
      <c r="U35" s="4">
        <v>5.076142131979695E-3</v>
      </c>
      <c r="V35" s="4">
        <v>0.16243654822335024</v>
      </c>
      <c r="W35" s="4">
        <v>4.060913705583756E-2</v>
      </c>
      <c r="X35" s="4">
        <v>4.5685279187817257E-2</v>
      </c>
    </row>
    <row r="36" spans="1:24" x14ac:dyDescent="0.35">
      <c r="A36" s="6">
        <v>1402</v>
      </c>
      <c r="B36" s="3">
        <v>13</v>
      </c>
      <c r="C36" s="3"/>
      <c r="D36" s="3"/>
      <c r="E36" s="3">
        <v>43</v>
      </c>
      <c r="F36" s="3"/>
      <c r="G36" s="3">
        <v>20</v>
      </c>
      <c r="H36" s="3">
        <v>13</v>
      </c>
      <c r="I36" s="3">
        <v>31</v>
      </c>
      <c r="J36" s="3">
        <v>6</v>
      </c>
      <c r="K36" s="3">
        <v>4</v>
      </c>
      <c r="L36" s="3">
        <f t="shared" si="0"/>
        <v>130</v>
      </c>
      <c r="N36" s="6">
        <v>1402</v>
      </c>
      <c r="O36" s="4">
        <v>0.1</v>
      </c>
      <c r="P36" s="4"/>
      <c r="Q36" s="4"/>
      <c r="R36" s="4">
        <v>0.33076923076923076</v>
      </c>
      <c r="S36" s="4"/>
      <c r="T36" s="4">
        <v>0.15384615384615385</v>
      </c>
      <c r="U36" s="4">
        <v>0.1</v>
      </c>
      <c r="V36" s="4">
        <v>0.23846153846153847</v>
      </c>
      <c r="W36" s="4">
        <v>4.6153846153846156E-2</v>
      </c>
      <c r="X36" s="4">
        <v>3.0769230769230771E-2</v>
      </c>
    </row>
    <row r="37" spans="1:24" x14ac:dyDescent="0.35">
      <c r="A37" s="6">
        <v>1406</v>
      </c>
      <c r="B37" s="3">
        <v>100</v>
      </c>
      <c r="C37" s="3"/>
      <c r="D37" s="3"/>
      <c r="E37" s="3">
        <v>1</v>
      </c>
      <c r="F37" s="3"/>
      <c r="G37" s="3">
        <v>114</v>
      </c>
      <c r="H37" s="3">
        <v>1</v>
      </c>
      <c r="I37" s="3">
        <v>39</v>
      </c>
      <c r="J37" s="3">
        <v>10</v>
      </c>
      <c r="K37" s="3">
        <v>6</v>
      </c>
      <c r="L37" s="3">
        <f t="shared" si="0"/>
        <v>271</v>
      </c>
      <c r="N37" s="6">
        <v>1406</v>
      </c>
      <c r="O37" s="4">
        <v>0.36900369003690037</v>
      </c>
      <c r="P37" s="4"/>
      <c r="Q37" s="4"/>
      <c r="R37" s="4">
        <v>3.6900369003690036E-3</v>
      </c>
      <c r="S37" s="4"/>
      <c r="T37" s="4">
        <v>0.42066420664206644</v>
      </c>
      <c r="U37" s="4">
        <v>3.6900369003690036E-3</v>
      </c>
      <c r="V37" s="4">
        <v>0.14391143911439114</v>
      </c>
      <c r="W37" s="4">
        <v>3.6900369003690037E-2</v>
      </c>
      <c r="X37" s="4">
        <v>2.2140221402214021E-2</v>
      </c>
    </row>
    <row r="38" spans="1:24" x14ac:dyDescent="0.35">
      <c r="A38" s="6">
        <v>1502</v>
      </c>
      <c r="B38" s="3">
        <v>105</v>
      </c>
      <c r="C38" s="3"/>
      <c r="D38" s="3"/>
      <c r="E38" s="3"/>
      <c r="F38" s="3"/>
      <c r="G38" s="3">
        <v>63</v>
      </c>
      <c r="H38" s="3">
        <v>316</v>
      </c>
      <c r="I38" s="3">
        <v>305</v>
      </c>
      <c r="J38" s="3">
        <v>87</v>
      </c>
      <c r="K38" s="3">
        <v>65</v>
      </c>
      <c r="L38" s="3">
        <f t="shared" si="0"/>
        <v>941</v>
      </c>
      <c r="N38" s="6">
        <v>1502</v>
      </c>
      <c r="O38" s="4">
        <v>0.11158342189160468</v>
      </c>
      <c r="P38" s="4"/>
      <c r="Q38" s="4"/>
      <c r="R38" s="4"/>
      <c r="S38" s="4"/>
      <c r="T38" s="4">
        <v>6.69500531349628E-2</v>
      </c>
      <c r="U38" s="4">
        <v>0.33581296493092455</v>
      </c>
      <c r="V38" s="4">
        <v>0.32412327311370881</v>
      </c>
      <c r="W38" s="4">
        <v>9.24548352816153E-2</v>
      </c>
      <c r="X38" s="4">
        <v>6.9075451647183844E-2</v>
      </c>
    </row>
    <row r="39" spans="1:24" x14ac:dyDescent="0.35">
      <c r="A39" s="2" t="s">
        <v>40</v>
      </c>
      <c r="B39" s="3">
        <f>SUM(B3:B38)</f>
        <v>1362</v>
      </c>
      <c r="C39" s="3">
        <f t="shared" ref="C39:K39" si="1">SUM(C3:C38)</f>
        <v>8</v>
      </c>
      <c r="D39" s="3">
        <f t="shared" si="1"/>
        <v>182</v>
      </c>
      <c r="E39" s="3">
        <f t="shared" si="1"/>
        <v>1042</v>
      </c>
      <c r="F39" s="3">
        <f t="shared" si="1"/>
        <v>327</v>
      </c>
      <c r="G39" s="3">
        <f t="shared" si="1"/>
        <v>1775</v>
      </c>
      <c r="H39" s="3">
        <f t="shared" si="1"/>
        <v>581</v>
      </c>
      <c r="I39" s="3">
        <f t="shared" si="1"/>
        <v>3451</v>
      </c>
      <c r="J39" s="3">
        <f t="shared" si="1"/>
        <v>1524</v>
      </c>
      <c r="K39" s="3">
        <f t="shared" si="1"/>
        <v>2266</v>
      </c>
      <c r="L39" s="3">
        <f>SUM(B3:K38)</f>
        <v>12518</v>
      </c>
      <c r="N39" s="2" t="s">
        <v>40</v>
      </c>
      <c r="O39" s="4">
        <f>B39/$L$39</f>
        <v>0.10880332321457102</v>
      </c>
      <c r="P39" s="4">
        <f t="shared" ref="P39:X39" si="2">C39/$L$39</f>
        <v>6.3907972519571812E-4</v>
      </c>
      <c r="Q39" s="4">
        <f t="shared" si="2"/>
        <v>1.4539063748202588E-2</v>
      </c>
      <c r="R39" s="4">
        <f t="shared" si="2"/>
        <v>8.3240134206742297E-2</v>
      </c>
      <c r="S39" s="4">
        <f t="shared" si="2"/>
        <v>2.6122383767374979E-2</v>
      </c>
      <c r="T39" s="4">
        <f t="shared" si="2"/>
        <v>0.14179581402779998</v>
      </c>
      <c r="U39" s="4">
        <f t="shared" si="2"/>
        <v>4.6413165042339034E-2</v>
      </c>
      <c r="V39" s="4">
        <f t="shared" si="2"/>
        <v>0.27568301645630294</v>
      </c>
      <c r="W39" s="4">
        <f t="shared" si="2"/>
        <v>0.12174468764978431</v>
      </c>
      <c r="X39" s="4">
        <f t="shared" si="2"/>
        <v>0.18101933216168717</v>
      </c>
    </row>
  </sheetData>
  <mergeCells count="2">
    <mergeCell ref="A1:L1"/>
    <mergeCell ref="N1:X1"/>
  </mergeCells>
  <conditionalFormatting sqref="O3:O39">
    <cfRule type="colorScale" priority="1">
      <colorScale>
        <cfvo type="min"/>
        <cfvo type="max"/>
        <color rgb="FFFCFCFF"/>
        <color rgb="FF63BE7B"/>
      </colorScale>
    </cfRule>
  </conditionalFormatting>
  <conditionalFormatting sqref="P3:P39">
    <cfRule type="colorScale" priority="2">
      <colorScale>
        <cfvo type="min"/>
        <cfvo type="max"/>
        <color rgb="FFFCFCFF"/>
        <color rgb="FF63BE7B"/>
      </colorScale>
    </cfRule>
  </conditionalFormatting>
  <conditionalFormatting sqref="Q3:Q39">
    <cfRule type="colorScale" priority="3">
      <colorScale>
        <cfvo type="min"/>
        <cfvo type="max"/>
        <color rgb="FFFCFCFF"/>
        <color rgb="FF63BE7B"/>
      </colorScale>
    </cfRule>
  </conditionalFormatting>
  <conditionalFormatting sqref="R3:R39">
    <cfRule type="colorScale" priority="4">
      <colorScale>
        <cfvo type="min"/>
        <cfvo type="max"/>
        <color rgb="FFFCFCFF"/>
        <color rgb="FF63BE7B"/>
      </colorScale>
    </cfRule>
  </conditionalFormatting>
  <conditionalFormatting sqref="S3:S39">
    <cfRule type="colorScale" priority="5">
      <colorScale>
        <cfvo type="min"/>
        <cfvo type="max"/>
        <color rgb="FFFCFCFF"/>
        <color rgb="FF63BE7B"/>
      </colorScale>
    </cfRule>
  </conditionalFormatting>
  <conditionalFormatting sqref="T3:T39">
    <cfRule type="colorScale" priority="6">
      <colorScale>
        <cfvo type="min"/>
        <cfvo type="max"/>
        <color rgb="FFFCFCFF"/>
        <color rgb="FF63BE7B"/>
      </colorScale>
    </cfRule>
  </conditionalFormatting>
  <conditionalFormatting sqref="U3:U39">
    <cfRule type="colorScale" priority="7">
      <colorScale>
        <cfvo type="min"/>
        <cfvo type="max"/>
        <color rgb="FFFCFCFF"/>
        <color rgb="FF63BE7B"/>
      </colorScale>
    </cfRule>
  </conditionalFormatting>
  <conditionalFormatting sqref="V3:V39">
    <cfRule type="colorScale" priority="8">
      <colorScale>
        <cfvo type="min"/>
        <cfvo type="max"/>
        <color rgb="FFFCFCFF"/>
        <color rgb="FF63BE7B"/>
      </colorScale>
    </cfRule>
  </conditionalFormatting>
  <conditionalFormatting sqref="W3:W39">
    <cfRule type="colorScale" priority="9">
      <colorScale>
        <cfvo type="min"/>
        <cfvo type="max"/>
        <color rgb="FFFCFCFF"/>
        <color rgb="FF63BE7B"/>
      </colorScale>
    </cfRule>
  </conditionalFormatting>
  <conditionalFormatting sqref="X3:X39">
    <cfRule type="colorScale" priority="1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  <ignoredErrors>
    <ignoredError sqref="L3:L3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BD96-5DAE-42DB-83B1-11F9D3F98E92}">
  <dimension ref="A1:Z38"/>
  <sheetViews>
    <sheetView tabSelected="1" workbookViewId="0">
      <selection activeCell="A15" sqref="A15:XFD15"/>
    </sheetView>
  </sheetViews>
  <sheetFormatPr baseColWidth="10" defaultRowHeight="14.5" x14ac:dyDescent="0.35"/>
  <cols>
    <col min="1" max="1" width="6.90625" bestFit="1" customWidth="1"/>
    <col min="2" max="13" width="5.6328125" customWidth="1"/>
    <col min="15" max="15" width="6.90625" bestFit="1" customWidth="1"/>
    <col min="16" max="26" width="5.6328125" customWidth="1"/>
  </cols>
  <sheetData>
    <row r="1" spans="1:26" x14ac:dyDescent="0.3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7" t="s">
        <v>42</v>
      </c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35">
      <c r="A2" s="2" t="s">
        <v>1</v>
      </c>
      <c r="B2" s="2">
        <v>0</v>
      </c>
      <c r="C2" s="2">
        <v>20</v>
      </c>
      <c r="D2" s="2">
        <v>22</v>
      </c>
      <c r="E2" s="2">
        <v>23</v>
      </c>
      <c r="F2" s="2">
        <v>24</v>
      </c>
      <c r="G2" s="2">
        <v>25</v>
      </c>
      <c r="H2" s="2">
        <v>26</v>
      </c>
      <c r="I2" s="2">
        <v>27</v>
      </c>
      <c r="J2" s="2">
        <v>28</v>
      </c>
      <c r="K2" s="2">
        <v>29</v>
      </c>
      <c r="L2" s="2">
        <v>30</v>
      </c>
      <c r="M2" s="2" t="s">
        <v>40</v>
      </c>
      <c r="O2" s="2" t="s">
        <v>1</v>
      </c>
      <c r="P2" s="2">
        <v>0</v>
      </c>
      <c r="Q2" s="2">
        <v>20</v>
      </c>
      <c r="R2" s="2">
        <v>22</v>
      </c>
      <c r="S2" s="2">
        <v>23</v>
      </c>
      <c r="T2" s="2">
        <v>24</v>
      </c>
      <c r="U2" s="2">
        <v>25</v>
      </c>
      <c r="V2" s="2">
        <v>26</v>
      </c>
      <c r="W2" s="2">
        <v>27</v>
      </c>
      <c r="X2" s="2">
        <v>28</v>
      </c>
      <c r="Y2" s="2">
        <v>29</v>
      </c>
      <c r="Z2" s="2">
        <v>30</v>
      </c>
    </row>
    <row r="3" spans="1:26" x14ac:dyDescent="0.35">
      <c r="A3" s="9">
        <v>1</v>
      </c>
      <c r="B3" s="3">
        <f>IFERROR('Grado consolidado 2023'!B3-'Grado consolidado 2020'!B3,"")</f>
        <v>47</v>
      </c>
      <c r="C3" s="3" t="str">
        <f>'Grado consolidado 2023'!C3</f>
        <v/>
      </c>
      <c r="D3" s="3" t="str">
        <f>IFERROR('Grado consolidado 2023'!D3-'Grado consolidado 2020'!C3,"")</f>
        <v/>
      </c>
      <c r="E3" s="3" t="str">
        <f>IFERROR('Grado consolidado 2023'!E3-'Grado consolidado 2020'!D3,"")</f>
        <v/>
      </c>
      <c r="F3" s="3" t="str">
        <f>IFERROR('Grado consolidado 2023'!F3-'Grado consolidado 2020'!E3,"")</f>
        <v/>
      </c>
      <c r="G3" s="3" t="str">
        <f>IFERROR('Grado consolidado 2023'!G3-'Grado consolidado 2020'!F3,"")</f>
        <v/>
      </c>
      <c r="H3" s="3">
        <f>IFERROR('Grado consolidado 2023'!H3-'Grado consolidado 2020'!G3,"")</f>
        <v>42</v>
      </c>
      <c r="I3" s="3" t="str">
        <f>IFERROR('Grado consolidado 2023'!I3-'Grado consolidado 2020'!H3,"")</f>
        <v/>
      </c>
      <c r="J3" s="3">
        <f>IFERROR('Grado consolidado 2023'!J3-'Grado consolidado 2020'!I3,"")</f>
        <v>-19</v>
      </c>
      <c r="K3" s="3">
        <f>IFERROR('Grado consolidado 2023'!K3-'Grado consolidado 2020'!J3,"")</f>
        <v>4</v>
      </c>
      <c r="L3" s="3">
        <f>IFERROR('Grado consolidado 2023'!L3-'Grado consolidado 2020'!K3,"")</f>
        <v>5</v>
      </c>
      <c r="M3" s="3">
        <f>SUM(B3:L3)</f>
        <v>79</v>
      </c>
      <c r="O3" s="9">
        <v>1</v>
      </c>
      <c r="P3" s="10">
        <f>IFERROR('Grado consolidado 2023'!P3-'Grado consolidado 2020'!O3,"")</f>
        <v>5.1263630682249595E-2</v>
      </c>
      <c r="Q3" s="10" t="str">
        <f>'Grado consolidado 2023'!Q3</f>
        <v/>
      </c>
      <c r="R3" s="10" t="str">
        <f>IFERROR('Grado consolidado 2023'!R3-'Grado consolidado 2020'!P3,"")</f>
        <v/>
      </c>
      <c r="S3" s="10" t="str">
        <f>IFERROR('Grado consolidado 2023'!S3-'Grado consolidado 2020'!Q3,"")</f>
        <v/>
      </c>
      <c r="T3" s="10" t="str">
        <f>IFERROR('Grado consolidado 2023'!T3-'Grado consolidado 2020'!R3,"")</f>
        <v/>
      </c>
      <c r="U3" s="10" t="str">
        <f>IFERROR('Grado consolidado 2023'!U3-'Grado consolidado 2020'!S3,"")</f>
        <v/>
      </c>
      <c r="V3" s="10">
        <f>IFERROR('Grado consolidado 2023'!V3-'Grado consolidado 2020'!T3,"")</f>
        <v>4.1581246751122861E-2</v>
      </c>
      <c r="W3" s="10" t="str">
        <f>IFERROR('Grado consolidado 2023'!W3-'Grado consolidado 2020'!U3,"")</f>
        <v/>
      </c>
      <c r="X3" s="10">
        <f>IFERROR('Grado consolidado 2023'!X3-'Grado consolidado 2020'!V3,"")</f>
        <v>-4.6921086599732487E-2</v>
      </c>
      <c r="Y3" s="10">
        <f>IFERROR('Grado consolidado 2023'!Y3-'Grado consolidado 2020'!W3,"")</f>
        <v>-1.1593745802012737E-3</v>
      </c>
      <c r="Z3" s="10">
        <f>IFERROR('Grado consolidado 2023'!Z3-'Grado consolidado 2020'!X3,"")</f>
        <v>-4.4764416253438633E-2</v>
      </c>
    </row>
    <row r="4" spans="1:26" x14ac:dyDescent="0.35">
      <c r="A4" s="9">
        <v>5</v>
      </c>
      <c r="B4" s="3" t="str">
        <f>IFERROR('Grado consolidado 2023'!B4-'Grado consolidado 2020'!B4,"")</f>
        <v/>
      </c>
      <c r="C4" s="3" t="str">
        <f>'Grado consolidado 2023'!C4</f>
        <v/>
      </c>
      <c r="D4" s="3" t="str">
        <f>IFERROR('Grado consolidado 2023'!D4-'Grado consolidado 2020'!C4,"")</f>
        <v/>
      </c>
      <c r="E4" s="3" t="str">
        <f>IFERROR('Grado consolidado 2023'!E4-'Grado consolidado 2020'!D4,"")</f>
        <v/>
      </c>
      <c r="F4" s="3" t="str">
        <f>IFERROR('Grado consolidado 2023'!F4-'Grado consolidado 2020'!E4,"")</f>
        <v/>
      </c>
      <c r="G4" s="3" t="str">
        <f>IFERROR('Grado consolidado 2023'!G4-'Grado consolidado 2020'!F4,"")</f>
        <v/>
      </c>
      <c r="H4" s="3">
        <f>IFERROR('Grado consolidado 2023'!H4-'Grado consolidado 2020'!G4,"")</f>
        <v>9</v>
      </c>
      <c r="I4" s="3">
        <f>IFERROR('Grado consolidado 2023'!I4-'Grado consolidado 2020'!H4,"")</f>
        <v>-1</v>
      </c>
      <c r="J4" s="3">
        <f>IFERROR('Grado consolidado 2023'!J4-'Grado consolidado 2020'!I4,"")</f>
        <v>1</v>
      </c>
      <c r="K4" s="3" t="str">
        <f>IFERROR('Grado consolidado 2023'!K4-'Grado consolidado 2020'!J4,"")</f>
        <v/>
      </c>
      <c r="L4" s="3" t="str">
        <f>IFERROR('Grado consolidado 2023'!L4-'Grado consolidado 2020'!K4,"")</f>
        <v/>
      </c>
      <c r="M4" s="3">
        <f t="shared" ref="M4:M38" si="0">SUM(B4:L4)</f>
        <v>9</v>
      </c>
      <c r="O4" s="9">
        <v>5</v>
      </c>
      <c r="P4" s="10" t="str">
        <f>IFERROR('Grado consolidado 2023'!P4-'Grado consolidado 2020'!O4,"")</f>
        <v/>
      </c>
      <c r="Q4" s="10" t="str">
        <f>'Grado consolidado 2023'!Q4</f>
        <v/>
      </c>
      <c r="R4" s="10" t="str">
        <f>IFERROR('Grado consolidado 2023'!R4-'Grado consolidado 2020'!P4,"")</f>
        <v/>
      </c>
      <c r="S4" s="10" t="str">
        <f>IFERROR('Grado consolidado 2023'!S4-'Grado consolidado 2020'!Q4,"")</f>
        <v/>
      </c>
      <c r="T4" s="10" t="str">
        <f>IFERROR('Grado consolidado 2023'!T4-'Grado consolidado 2020'!R4,"")</f>
        <v/>
      </c>
      <c r="U4" s="10" t="str">
        <f>IFERROR('Grado consolidado 2023'!U4-'Grado consolidado 2020'!S4,"")</f>
        <v/>
      </c>
      <c r="V4" s="10">
        <f>IFERROR('Grado consolidado 2023'!V4-'Grado consolidado 2020'!T4,"")</f>
        <v>0.30241935483870963</v>
      </c>
      <c r="W4" s="10">
        <f>IFERROR('Grado consolidado 2023'!W4-'Grado consolidado 2020'!U4,"")</f>
        <v>-2.419354838709678E-2</v>
      </c>
      <c r="X4" s="10">
        <f>IFERROR('Grado consolidado 2023'!X4-'Grado consolidado 2020'!V4,"")</f>
        <v>3.4274193548387094E-2</v>
      </c>
      <c r="Y4" s="10" t="str">
        <f>IFERROR('Grado consolidado 2023'!Y4-'Grado consolidado 2020'!W4,"")</f>
        <v/>
      </c>
      <c r="Z4" s="10" t="str">
        <f>IFERROR('Grado consolidado 2023'!Z4-'Grado consolidado 2020'!X4,"")</f>
        <v/>
      </c>
    </row>
    <row r="5" spans="1:26" x14ac:dyDescent="0.35">
      <c r="A5" s="9">
        <v>6</v>
      </c>
      <c r="B5" s="3">
        <f>IFERROR('Grado consolidado 2023'!B5-'Grado consolidado 2020'!B5,"")</f>
        <v>6</v>
      </c>
      <c r="C5" s="3" t="str">
        <f>'Grado consolidado 2023'!C5</f>
        <v/>
      </c>
      <c r="D5" s="3" t="str">
        <f>IFERROR('Grado consolidado 2023'!D5-'Grado consolidado 2020'!C5,"")</f>
        <v/>
      </c>
      <c r="E5" s="3" t="str">
        <f>IFERROR('Grado consolidado 2023'!E5-'Grado consolidado 2020'!D5,"")</f>
        <v/>
      </c>
      <c r="F5" s="3">
        <f>IFERROR('Grado consolidado 2023'!F5-'Grado consolidado 2020'!E5,"")</f>
        <v>-5</v>
      </c>
      <c r="G5" s="3" t="str">
        <f>IFERROR('Grado consolidado 2023'!G5-'Grado consolidado 2020'!F5,"")</f>
        <v/>
      </c>
      <c r="H5" s="3">
        <f>IFERROR('Grado consolidado 2023'!H5-'Grado consolidado 2020'!G5,"")</f>
        <v>-5</v>
      </c>
      <c r="I5" s="3">
        <f>IFERROR('Grado consolidado 2023'!I5-'Grado consolidado 2020'!H5,"")</f>
        <v>2</v>
      </c>
      <c r="J5" s="3">
        <f>IFERROR('Grado consolidado 2023'!J5-'Grado consolidado 2020'!I5,"")</f>
        <v>0</v>
      </c>
      <c r="K5" s="3">
        <f>IFERROR('Grado consolidado 2023'!K5-'Grado consolidado 2020'!J5,"")</f>
        <v>3</v>
      </c>
      <c r="L5" s="3">
        <f>IFERROR('Grado consolidado 2023'!L5-'Grado consolidado 2020'!K5,"")</f>
        <v>0</v>
      </c>
      <c r="M5" s="3">
        <f t="shared" si="0"/>
        <v>1</v>
      </c>
      <c r="O5" s="9">
        <v>6</v>
      </c>
      <c r="P5" s="10">
        <f>IFERROR('Grado consolidado 2023'!P5-'Grado consolidado 2020'!O5,"")</f>
        <v>2.884205541084537E-2</v>
      </c>
      <c r="Q5" s="10" t="str">
        <f>'Grado consolidado 2023'!Q5</f>
        <v/>
      </c>
      <c r="R5" s="10" t="str">
        <f>IFERROR('Grado consolidado 2023'!R5-'Grado consolidado 2020'!P5,"")</f>
        <v/>
      </c>
      <c r="S5" s="10" t="str">
        <f>IFERROR('Grado consolidado 2023'!S5-'Grado consolidado 2020'!Q5,"")</f>
        <v/>
      </c>
      <c r="T5" s="10">
        <f>IFERROR('Grado consolidado 2023'!T5-'Grado consolidado 2020'!R5,"")</f>
        <v>-2.559791617333651E-2</v>
      </c>
      <c r="U5" s="10" t="str">
        <f>IFERROR('Grado consolidado 2023'!U5-'Grado consolidado 2020'!S5,"")</f>
        <v/>
      </c>
      <c r="V5" s="10">
        <f>IFERROR('Grado consolidado 2023'!V5-'Grado consolidado 2020'!T5,"")</f>
        <v>-2.5929434051622069E-2</v>
      </c>
      <c r="W5" s="10">
        <f>IFERROR('Grado consolidado 2023'!W5-'Grado consolidado 2020'!U5,"")</f>
        <v>9.0457021075064925E-3</v>
      </c>
      <c r="X5" s="10">
        <f>IFERROR('Grado consolidado 2023'!X5-'Grado consolidado 2020'!V5,"")</f>
        <v>-8.7615439261187755E-4</v>
      </c>
      <c r="Y5" s="10">
        <f>IFERROR('Grado consolidado 2023'!Y5-'Grado consolidado 2020'!W5,"")</f>
        <v>1.4539426947667532E-2</v>
      </c>
      <c r="Z5" s="10">
        <f>IFERROR('Grado consolidado 2023'!Z5-'Grado consolidado 2020'!X5,"")</f>
        <v>-2.3679848448970343E-5</v>
      </c>
    </row>
    <row r="6" spans="1:26" x14ac:dyDescent="0.35">
      <c r="A6" s="9">
        <v>7</v>
      </c>
      <c r="B6" s="3">
        <f>IFERROR('Grado consolidado 2023'!B6-'Grado consolidado 2020'!B6,"")</f>
        <v>42</v>
      </c>
      <c r="C6" s="3" t="str">
        <f>'Grado consolidado 2023'!C6</f>
        <v/>
      </c>
      <c r="D6" s="3" t="str">
        <f>IFERROR('Grado consolidado 2023'!D6-'Grado consolidado 2020'!C6,"")</f>
        <v/>
      </c>
      <c r="E6" s="3" t="str">
        <f>IFERROR('Grado consolidado 2023'!E6-'Grado consolidado 2020'!D6,"")</f>
        <v/>
      </c>
      <c r="F6" s="3" t="str">
        <f>IFERROR('Grado consolidado 2023'!F6-'Grado consolidado 2020'!E6,"")</f>
        <v/>
      </c>
      <c r="G6" s="3" t="str">
        <f>IFERROR('Grado consolidado 2023'!G6-'Grado consolidado 2020'!F6,"")</f>
        <v/>
      </c>
      <c r="H6" s="3">
        <f>IFERROR('Grado consolidado 2023'!H6-'Grado consolidado 2020'!G6,"")</f>
        <v>4</v>
      </c>
      <c r="I6" s="3">
        <f>IFERROR('Grado consolidado 2023'!I6-'Grado consolidado 2020'!H6,"")</f>
        <v>4</v>
      </c>
      <c r="J6" s="3">
        <f>IFERROR('Grado consolidado 2023'!J6-'Grado consolidado 2020'!I6,"")</f>
        <v>-23</v>
      </c>
      <c r="K6" s="3">
        <f>IFERROR('Grado consolidado 2023'!K6-'Grado consolidado 2020'!J6,"")</f>
        <v>-2</v>
      </c>
      <c r="L6" s="3">
        <f>IFERROR('Grado consolidado 2023'!L6-'Grado consolidado 2020'!K6,"")</f>
        <v>-1</v>
      </c>
      <c r="M6" s="3">
        <f t="shared" si="0"/>
        <v>24</v>
      </c>
      <c r="O6" s="9">
        <v>7</v>
      </c>
      <c r="P6" s="10">
        <f>IFERROR('Grado consolidado 2023'!P6-'Grado consolidado 2020'!O6,"")</f>
        <v>0.23832752613240415</v>
      </c>
      <c r="Q6" s="10" t="str">
        <f>'Grado consolidado 2023'!Q6</f>
        <v/>
      </c>
      <c r="R6" s="10" t="str">
        <f>IFERROR('Grado consolidado 2023'!R6-'Grado consolidado 2020'!P6,"")</f>
        <v/>
      </c>
      <c r="S6" s="10" t="str">
        <f>IFERROR('Grado consolidado 2023'!S6-'Grado consolidado 2020'!Q6,"")</f>
        <v/>
      </c>
      <c r="T6" s="10" t="str">
        <f>IFERROR('Grado consolidado 2023'!T6-'Grado consolidado 2020'!R6,"")</f>
        <v/>
      </c>
      <c r="U6" s="10" t="str">
        <f>IFERROR('Grado consolidado 2023'!U6-'Grado consolidado 2020'!S6,"")</f>
        <v/>
      </c>
      <c r="V6" s="10">
        <f>IFERROR('Grado consolidado 2023'!V6-'Grado consolidado 2020'!T6,"")</f>
        <v>1.6027874564459928E-2</v>
      </c>
      <c r="W6" s="10">
        <f>IFERROR('Grado consolidado 2023'!W6-'Grado consolidado 2020'!U6,"")</f>
        <v>1.9163763066202093E-2</v>
      </c>
      <c r="X6" s="10">
        <f>IFERROR('Grado consolidado 2023'!X6-'Grado consolidado 2020'!V6,"")</f>
        <v>-0.24163763066202087</v>
      </c>
      <c r="Y6" s="10">
        <f>IFERROR('Grado consolidado 2023'!Y6-'Grado consolidado 2020'!W6,"")</f>
        <v>-2.0557491289198607E-2</v>
      </c>
      <c r="Z6" s="10">
        <f>IFERROR('Grado consolidado 2023'!Z6-'Grado consolidado 2020'!X6,"")</f>
        <v>-1.1324041811846687E-2</v>
      </c>
    </row>
    <row r="7" spans="1:26" x14ac:dyDescent="0.35">
      <c r="A7" s="9">
        <v>11</v>
      </c>
      <c r="B7" s="3">
        <f>IFERROR('Grado consolidado 2023'!B7-'Grado consolidado 2020'!B7,"")</f>
        <v>90</v>
      </c>
      <c r="C7" s="3" t="str">
        <f>'Grado consolidado 2023'!C7</f>
        <v/>
      </c>
      <c r="D7" s="3" t="str">
        <f>IFERROR('Grado consolidado 2023'!D7-'Grado consolidado 2020'!C7,"")</f>
        <v/>
      </c>
      <c r="E7" s="3" t="str">
        <f>IFERROR('Grado consolidado 2023'!E7-'Grado consolidado 2020'!D7,"")</f>
        <v/>
      </c>
      <c r="F7" s="3" t="str">
        <f>IFERROR('Grado consolidado 2023'!F7-'Grado consolidado 2020'!E7,"")</f>
        <v/>
      </c>
      <c r="G7" s="3" t="str">
        <f>IFERROR('Grado consolidado 2023'!G7-'Grado consolidado 2020'!F7,"")</f>
        <v/>
      </c>
      <c r="H7" s="3">
        <f>IFERROR('Grado consolidado 2023'!H7-'Grado consolidado 2020'!G7,"")</f>
        <v>14</v>
      </c>
      <c r="I7" s="3">
        <f>IFERROR('Grado consolidado 2023'!I7-'Grado consolidado 2020'!H7,"")</f>
        <v>-2</v>
      </c>
      <c r="J7" s="3">
        <f>IFERROR('Grado consolidado 2023'!J7-'Grado consolidado 2020'!I7,"")</f>
        <v>-12</v>
      </c>
      <c r="K7" s="3">
        <f>IFERROR('Grado consolidado 2023'!K7-'Grado consolidado 2020'!J7,"")</f>
        <v>57</v>
      </c>
      <c r="L7" s="3">
        <f>IFERROR('Grado consolidado 2023'!L7-'Grado consolidado 2020'!K7,"")</f>
        <v>-12</v>
      </c>
      <c r="M7" s="3">
        <f t="shared" si="0"/>
        <v>135</v>
      </c>
      <c r="O7" s="9">
        <v>11</v>
      </c>
      <c r="P7" s="10">
        <f>IFERROR('Grado consolidado 2023'!P7-'Grado consolidado 2020'!O7,"")</f>
        <v>3.5931861948492752E-2</v>
      </c>
      <c r="Q7" s="10" t="str">
        <f>'Grado consolidado 2023'!Q7</f>
        <v/>
      </c>
      <c r="R7" s="10" t="str">
        <f>IFERROR('Grado consolidado 2023'!R7-'Grado consolidado 2020'!P7,"")</f>
        <v/>
      </c>
      <c r="S7" s="10" t="str">
        <f>IFERROR('Grado consolidado 2023'!S7-'Grado consolidado 2020'!Q7,"")</f>
        <v/>
      </c>
      <c r="T7" s="10" t="str">
        <f>IFERROR('Grado consolidado 2023'!T7-'Grado consolidado 2020'!R7,"")</f>
        <v/>
      </c>
      <c r="U7" s="10" t="str">
        <f>IFERROR('Grado consolidado 2023'!U7-'Grado consolidado 2020'!S7,"")</f>
        <v/>
      </c>
      <c r="V7" s="10">
        <f>IFERROR('Grado consolidado 2023'!V7-'Grado consolidado 2020'!T7,"")</f>
        <v>5.9226236013673285E-3</v>
      </c>
      <c r="W7" s="10">
        <f>IFERROR('Grado consolidado 2023'!W7-'Grado consolidado 2020'!U7,"")</f>
        <v>-1.0052445797756478E-3</v>
      </c>
      <c r="X7" s="10">
        <f>IFERROR('Grado consolidado 2023'!X7-'Grado consolidado 2020'!V7,"")</f>
        <v>-3.3311579427258153E-2</v>
      </c>
      <c r="Y7" s="10">
        <f>IFERROR('Grado consolidado 2023'!Y7-'Grado consolidado 2020'!W7,"")</f>
        <v>8.8819280354616725E-3</v>
      </c>
      <c r="Z7" s="10">
        <f>IFERROR('Grado consolidado 2023'!Z7-'Grado consolidado 2020'!X7,"")</f>
        <v>-1.6419589578287958E-2</v>
      </c>
    </row>
    <row r="8" spans="1:26" x14ac:dyDescent="0.35">
      <c r="A8" s="9">
        <v>12</v>
      </c>
      <c r="B8" s="3">
        <f>IFERROR('Grado consolidado 2023'!B8-'Grado consolidado 2020'!B8,"")</f>
        <v>52</v>
      </c>
      <c r="C8" s="3" t="str">
        <f>'Grado consolidado 2023'!C8</f>
        <v/>
      </c>
      <c r="D8" s="3" t="str">
        <f>IFERROR('Grado consolidado 2023'!D8-'Grado consolidado 2020'!C8,"")</f>
        <v/>
      </c>
      <c r="E8" s="3" t="str">
        <f>IFERROR('Grado consolidado 2023'!E8-'Grado consolidado 2020'!D8,"")</f>
        <v/>
      </c>
      <c r="F8" s="3" t="str">
        <f>IFERROR('Grado consolidado 2023'!F8-'Grado consolidado 2020'!E8,"")</f>
        <v/>
      </c>
      <c r="G8" s="3" t="str">
        <f>IFERROR('Grado consolidado 2023'!G8-'Grado consolidado 2020'!F8,"")</f>
        <v/>
      </c>
      <c r="H8" s="3">
        <f>IFERROR('Grado consolidado 2023'!H8-'Grado consolidado 2020'!G8,"")</f>
        <v>7</v>
      </c>
      <c r="I8" s="3" t="str">
        <f>IFERROR('Grado consolidado 2023'!I8-'Grado consolidado 2020'!H8,"")</f>
        <v/>
      </c>
      <c r="J8" s="3">
        <f>IFERROR('Grado consolidado 2023'!J8-'Grado consolidado 2020'!I8,"")</f>
        <v>-2</v>
      </c>
      <c r="K8" s="3">
        <f>IFERROR('Grado consolidado 2023'!K8-'Grado consolidado 2020'!J8,"")</f>
        <v>-9</v>
      </c>
      <c r="L8" s="3">
        <f>IFERROR('Grado consolidado 2023'!L8-'Grado consolidado 2020'!K8,"")</f>
        <v>5</v>
      </c>
      <c r="M8" s="3">
        <f t="shared" si="0"/>
        <v>53</v>
      </c>
      <c r="O8" s="9">
        <v>12</v>
      </c>
      <c r="P8" s="10">
        <f>IFERROR('Grado consolidado 2023'!P8-'Grado consolidado 2020'!O8,"")</f>
        <v>0.12473844125318886</v>
      </c>
      <c r="Q8" s="10" t="str">
        <f>'Grado consolidado 2023'!Q8</f>
        <v/>
      </c>
      <c r="R8" s="10" t="str">
        <f>IFERROR('Grado consolidado 2023'!R8-'Grado consolidado 2020'!P8,"")</f>
        <v/>
      </c>
      <c r="S8" s="10" t="str">
        <f>IFERROR('Grado consolidado 2023'!S8-'Grado consolidado 2020'!Q8,"")</f>
        <v/>
      </c>
      <c r="T8" s="10" t="str">
        <f>IFERROR('Grado consolidado 2023'!T8-'Grado consolidado 2020'!R8,"")</f>
        <v/>
      </c>
      <c r="U8" s="10" t="str">
        <f>IFERROR('Grado consolidado 2023'!U8-'Grado consolidado 2020'!S8,"")</f>
        <v/>
      </c>
      <c r="V8" s="10">
        <f>IFERROR('Grado consolidado 2023'!V8-'Grado consolidado 2020'!T8,"")</f>
        <v>6.0624301315676254E-3</v>
      </c>
      <c r="W8" s="10" t="str">
        <f>IFERROR('Grado consolidado 2023'!W8-'Grado consolidado 2020'!U8,"")</f>
        <v/>
      </c>
      <c r="X8" s="10">
        <f>IFERROR('Grado consolidado 2023'!X8-'Grado consolidado 2020'!V8,"")</f>
        <v>-4.0308710981167756E-2</v>
      </c>
      <c r="Y8" s="10">
        <f>IFERROR('Grado consolidado 2023'!Y8-'Grado consolidado 2020'!W8,"")</f>
        <v>-5.0548915068650196E-2</v>
      </c>
      <c r="Z8" s="10">
        <f>IFERROR('Grado consolidado 2023'!Z8-'Grado consolidado 2020'!X8,"")</f>
        <v>-3.9943245334938537E-2</v>
      </c>
    </row>
    <row r="9" spans="1:26" x14ac:dyDescent="0.35">
      <c r="A9" s="9">
        <v>13</v>
      </c>
      <c r="B9" s="3">
        <f>IFERROR('Grado consolidado 2023'!B9-'Grado consolidado 2020'!B9,"")</f>
        <v>-23</v>
      </c>
      <c r="C9" s="3" t="str">
        <f>'Grado consolidado 2023'!C9</f>
        <v/>
      </c>
      <c r="D9" s="3" t="str">
        <f>IFERROR('Grado consolidado 2023'!D9-'Grado consolidado 2020'!C9,"")</f>
        <v/>
      </c>
      <c r="E9" s="3" t="str">
        <f>IFERROR('Grado consolidado 2023'!E9-'Grado consolidado 2020'!D9,"")</f>
        <v/>
      </c>
      <c r="F9" s="3" t="str">
        <f>IFERROR('Grado consolidado 2023'!F9-'Grado consolidado 2020'!E9,"")</f>
        <v/>
      </c>
      <c r="G9" s="3" t="str">
        <f>IFERROR('Grado consolidado 2023'!G9-'Grado consolidado 2020'!F9,"")</f>
        <v/>
      </c>
      <c r="H9" s="3">
        <f>IFERROR('Grado consolidado 2023'!H9-'Grado consolidado 2020'!G9,"")</f>
        <v>19</v>
      </c>
      <c r="I9" s="3">
        <f>IFERROR('Grado consolidado 2023'!I9-'Grado consolidado 2020'!H9,"")</f>
        <v>1</v>
      </c>
      <c r="J9" s="3">
        <f>IFERROR('Grado consolidado 2023'!J9-'Grado consolidado 2020'!I9,"")</f>
        <v>0</v>
      </c>
      <c r="K9" s="3">
        <f>IFERROR('Grado consolidado 2023'!K9-'Grado consolidado 2020'!J9,"")</f>
        <v>2</v>
      </c>
      <c r="L9" s="3">
        <f>IFERROR('Grado consolidado 2023'!L9-'Grado consolidado 2020'!K9,"")</f>
        <v>-3</v>
      </c>
      <c r="M9" s="3">
        <f t="shared" si="0"/>
        <v>-4</v>
      </c>
      <c r="O9" s="9">
        <v>13</v>
      </c>
      <c r="P9" s="10">
        <f>IFERROR('Grado consolidado 2023'!P9-'Grado consolidado 2020'!O9,"")</f>
        <v>-0.17545787545787547</v>
      </c>
      <c r="Q9" s="10" t="str">
        <f>'Grado consolidado 2023'!Q9</f>
        <v/>
      </c>
      <c r="R9" s="10" t="str">
        <f>IFERROR('Grado consolidado 2023'!R9-'Grado consolidado 2020'!P9,"")</f>
        <v/>
      </c>
      <c r="S9" s="10" t="str">
        <f>IFERROR('Grado consolidado 2023'!S9-'Grado consolidado 2020'!Q9,"")</f>
        <v/>
      </c>
      <c r="T9" s="10" t="str">
        <f>IFERROR('Grado consolidado 2023'!T9-'Grado consolidado 2020'!R9,"")</f>
        <v/>
      </c>
      <c r="U9" s="10" t="str">
        <f>IFERROR('Grado consolidado 2023'!U9-'Grado consolidado 2020'!S9,"")</f>
        <v/>
      </c>
      <c r="V9" s="10">
        <f>IFERROR('Grado consolidado 2023'!V9-'Grado consolidado 2020'!T9,"")</f>
        <v>0.15396825396825395</v>
      </c>
      <c r="W9" s="10">
        <f>IFERROR('Grado consolidado 2023'!W9-'Grado consolidado 2020'!U9,"")</f>
        <v>1.5262515262515236E-2</v>
      </c>
      <c r="X9" s="10">
        <f>IFERROR('Grado consolidado 2023'!X9-'Grado consolidado 2020'!V9,"")</f>
        <v>9.7680097680097333E-3</v>
      </c>
      <c r="Y9" s="10">
        <f>IFERROR('Grado consolidado 2023'!Y9-'Grado consolidado 2020'!W9,"")</f>
        <v>1.8070818070818062E-2</v>
      </c>
      <c r="Z9" s="10">
        <f>IFERROR('Grado consolidado 2023'!Z9-'Grado consolidado 2020'!X9,"")</f>
        <v>-2.1611721611721618E-2</v>
      </c>
    </row>
    <row r="10" spans="1:26" x14ac:dyDescent="0.35">
      <c r="A10" s="9">
        <v>100</v>
      </c>
      <c r="B10" s="3">
        <f>IFERROR('Grado consolidado 2023'!B10-'Grado consolidado 2020'!B10,"")</f>
        <v>-15</v>
      </c>
      <c r="C10" s="3" t="str">
        <f>'Grado consolidado 2023'!C10</f>
        <v/>
      </c>
      <c r="D10" s="3" t="str">
        <f>IFERROR('Grado consolidado 2023'!D10-'Grado consolidado 2020'!C10,"")</f>
        <v/>
      </c>
      <c r="E10" s="3" t="str">
        <f>IFERROR('Grado consolidado 2023'!E10-'Grado consolidado 2020'!D10,"")</f>
        <v/>
      </c>
      <c r="F10" s="3">
        <f>IFERROR('Grado consolidado 2023'!F10-'Grado consolidado 2020'!E10,"")</f>
        <v>12</v>
      </c>
      <c r="G10" s="3" t="str">
        <f>IFERROR('Grado consolidado 2023'!G10-'Grado consolidado 2020'!F10,"")</f>
        <v/>
      </c>
      <c r="H10" s="3">
        <f>IFERROR('Grado consolidado 2023'!H10-'Grado consolidado 2020'!G10,"")</f>
        <v>49</v>
      </c>
      <c r="I10" s="3">
        <f>IFERROR('Grado consolidado 2023'!I10-'Grado consolidado 2020'!H10,"")</f>
        <v>-3</v>
      </c>
      <c r="J10" s="3">
        <f>IFERROR('Grado consolidado 2023'!J10-'Grado consolidado 2020'!I10,"")</f>
        <v>-9</v>
      </c>
      <c r="K10" s="3">
        <f>IFERROR('Grado consolidado 2023'!K10-'Grado consolidado 2020'!J10,"")</f>
        <v>3</v>
      </c>
      <c r="L10" s="3">
        <f>IFERROR('Grado consolidado 2023'!L10-'Grado consolidado 2020'!K10,"")</f>
        <v>8</v>
      </c>
      <c r="M10" s="3">
        <f t="shared" si="0"/>
        <v>45</v>
      </c>
      <c r="O10" s="9">
        <v>100</v>
      </c>
      <c r="P10" s="10">
        <f>IFERROR('Grado consolidado 2023'!P10-'Grado consolidado 2020'!O10,"")</f>
        <v>-7.0067401960784287E-2</v>
      </c>
      <c r="Q10" s="10" t="str">
        <f>'Grado consolidado 2023'!Q10</f>
        <v/>
      </c>
      <c r="R10" s="10" t="str">
        <f>IFERROR('Grado consolidado 2023'!R10-'Grado consolidado 2020'!P10,"")</f>
        <v/>
      </c>
      <c r="S10" s="10" t="str">
        <f>IFERROR('Grado consolidado 2023'!S10-'Grado consolidado 2020'!Q10,"")</f>
        <v/>
      </c>
      <c r="T10" s="10">
        <f>IFERROR('Grado consolidado 2023'!T10-'Grado consolidado 2020'!R10,"")</f>
        <v>2.1813725490196084E-2</v>
      </c>
      <c r="U10" s="10" t="str">
        <f>IFERROR('Grado consolidado 2023'!U10-'Grado consolidado 2020'!S10,"")</f>
        <v/>
      </c>
      <c r="V10" s="10">
        <f>IFERROR('Grado consolidado 2023'!V10-'Grado consolidado 2020'!T10,"")</f>
        <v>0.10839460784313729</v>
      </c>
      <c r="W10" s="10">
        <f>IFERROR('Grado consolidado 2023'!W10-'Grado consolidado 2020'!U10,"")</f>
        <v>-1.2530637254901961E-2</v>
      </c>
      <c r="X10" s="10">
        <f>IFERROR('Grado consolidado 2023'!X10-'Grado consolidado 2020'!V10,"")</f>
        <v>-4.9050245098039236E-2</v>
      </c>
      <c r="Y10" s="10">
        <f>IFERROR('Grado consolidado 2023'!Y10-'Grado consolidado 2020'!W10,"")</f>
        <v>-2.6348039215686181E-3</v>
      </c>
      <c r="Z10" s="10">
        <f>IFERROR('Grado consolidado 2023'!Z10-'Grado consolidado 2020'!X10,"")</f>
        <v>7.0159313725490086E-3</v>
      </c>
    </row>
    <row r="11" spans="1:26" x14ac:dyDescent="0.35">
      <c r="A11" s="9">
        <v>101</v>
      </c>
      <c r="B11" s="3">
        <f>IFERROR('Grado consolidado 2023'!B11-'Grado consolidado 2020'!B11,"")</f>
        <v>-2</v>
      </c>
      <c r="C11" s="3" t="str">
        <f>'Grado consolidado 2023'!C11</f>
        <v/>
      </c>
      <c r="D11" s="3" t="str">
        <f>IFERROR('Grado consolidado 2023'!D11-'Grado consolidado 2020'!C11,"")</f>
        <v/>
      </c>
      <c r="E11" s="3" t="str">
        <f>IFERROR('Grado consolidado 2023'!E11-'Grado consolidado 2020'!D11,"")</f>
        <v/>
      </c>
      <c r="F11" s="3">
        <f>IFERROR('Grado consolidado 2023'!F11-'Grado consolidado 2020'!E11,"")</f>
        <v>9</v>
      </c>
      <c r="G11" s="3" t="str">
        <f>IFERROR('Grado consolidado 2023'!G11-'Grado consolidado 2020'!F11,"")</f>
        <v/>
      </c>
      <c r="H11" s="3">
        <f>IFERROR('Grado consolidado 2023'!H11-'Grado consolidado 2020'!G11,"")</f>
        <v>2</v>
      </c>
      <c r="I11" s="3">
        <f>IFERROR('Grado consolidado 2023'!I11-'Grado consolidado 2020'!H11,"")</f>
        <v>1</v>
      </c>
      <c r="J11" s="3">
        <f>IFERROR('Grado consolidado 2023'!J11-'Grado consolidado 2020'!I11,"")</f>
        <v>3</v>
      </c>
      <c r="K11" s="3">
        <f>IFERROR('Grado consolidado 2023'!K11-'Grado consolidado 2020'!J11,"")</f>
        <v>0</v>
      </c>
      <c r="L11" s="3">
        <f>IFERROR('Grado consolidado 2023'!L11-'Grado consolidado 2020'!K11,"")</f>
        <v>-2</v>
      </c>
      <c r="M11" s="3">
        <f t="shared" si="0"/>
        <v>11</v>
      </c>
      <c r="O11" s="9">
        <v>101</v>
      </c>
      <c r="P11" s="10">
        <f>IFERROR('Grado consolidado 2023'!P11-'Grado consolidado 2020'!O11,"")</f>
        <v>-4.2352941176470593E-2</v>
      </c>
      <c r="Q11" s="10" t="str">
        <f>'Grado consolidado 2023'!Q11</f>
        <v/>
      </c>
      <c r="R11" s="10" t="str">
        <f>IFERROR('Grado consolidado 2023'!R11-'Grado consolidado 2020'!P11,"")</f>
        <v/>
      </c>
      <c r="S11" s="10" t="str">
        <f>IFERROR('Grado consolidado 2023'!S11-'Grado consolidado 2020'!Q11,"")</f>
        <v/>
      </c>
      <c r="T11" s="10">
        <f>IFERROR('Grado consolidado 2023'!T11-'Grado consolidado 2020'!R11,"")</f>
        <v>9.6470588235294127E-2</v>
      </c>
      <c r="U11" s="10" t="str">
        <f>IFERROR('Grado consolidado 2023'!U11-'Grado consolidado 2020'!S11,"")</f>
        <v/>
      </c>
      <c r="V11" s="10">
        <f>IFERROR('Grado consolidado 2023'!V11-'Grado consolidado 2020'!T11,"")</f>
        <v>-1.2549019607843104E-2</v>
      </c>
      <c r="W11" s="10">
        <f>IFERROR('Grado consolidado 2023'!W11-'Grado consolidado 2020'!U11,"")</f>
        <v>8.6274509803921547E-3</v>
      </c>
      <c r="X11" s="10">
        <f>IFERROR('Grado consolidado 2023'!X11-'Grado consolidado 2020'!V11,"")</f>
        <v>1.3333333333333336E-2</v>
      </c>
      <c r="Y11" s="10">
        <f>IFERROR('Grado consolidado 2023'!Y11-'Grado consolidado 2020'!W11,"")</f>
        <v>-9.4117647058823556E-3</v>
      </c>
      <c r="Z11" s="10">
        <f>IFERROR('Grado consolidado 2023'!Z11-'Grado consolidado 2020'!X11,"")</f>
        <v>-4.0784313725490198E-2</v>
      </c>
    </row>
    <row r="12" spans="1:26" x14ac:dyDescent="0.35">
      <c r="A12" s="9">
        <v>102</v>
      </c>
      <c r="B12" s="3">
        <f>IFERROR('Grado consolidado 2023'!B12-'Grado consolidado 2020'!B12,"")</f>
        <v>29</v>
      </c>
      <c r="C12" s="3" t="str">
        <f>'Grado consolidado 2023'!C12</f>
        <v/>
      </c>
      <c r="D12" s="3" t="str">
        <f>IFERROR('Grado consolidado 2023'!D12-'Grado consolidado 2020'!C12,"")</f>
        <v/>
      </c>
      <c r="E12" s="3" t="str">
        <f>IFERROR('Grado consolidado 2023'!E12-'Grado consolidado 2020'!D12,"")</f>
        <v/>
      </c>
      <c r="F12" s="3">
        <f>IFERROR('Grado consolidado 2023'!F12-'Grado consolidado 2020'!E12,"")</f>
        <v>4</v>
      </c>
      <c r="G12" s="3" t="str">
        <f>IFERROR('Grado consolidado 2023'!G12-'Grado consolidado 2020'!F12,"")</f>
        <v/>
      </c>
      <c r="H12" s="3">
        <f>IFERROR('Grado consolidado 2023'!H12-'Grado consolidado 2020'!G12,"")</f>
        <v>30</v>
      </c>
      <c r="I12" s="3">
        <f>IFERROR('Grado consolidado 2023'!I12-'Grado consolidado 2020'!H12,"")</f>
        <v>0</v>
      </c>
      <c r="J12" s="3">
        <f>IFERROR('Grado consolidado 2023'!J12-'Grado consolidado 2020'!I12,"")</f>
        <v>11</v>
      </c>
      <c r="K12" s="3">
        <f>IFERROR('Grado consolidado 2023'!K12-'Grado consolidado 2020'!J12,"")</f>
        <v>-1</v>
      </c>
      <c r="L12" s="3">
        <f>IFERROR('Grado consolidado 2023'!L12-'Grado consolidado 2020'!K12,"")</f>
        <v>11</v>
      </c>
      <c r="M12" s="3">
        <f t="shared" si="0"/>
        <v>84</v>
      </c>
      <c r="O12" s="9">
        <v>102</v>
      </c>
      <c r="P12" s="10">
        <f>IFERROR('Grado consolidado 2023'!P12-'Grado consolidado 2020'!O12,"")</f>
        <v>3.1274598849530738E-2</v>
      </c>
      <c r="Q12" s="10" t="str">
        <f>'Grado consolidado 2023'!Q12</f>
        <v/>
      </c>
      <c r="R12" s="10" t="str">
        <f>IFERROR('Grado consolidado 2023'!R12-'Grado consolidado 2020'!P12,"")</f>
        <v/>
      </c>
      <c r="S12" s="10" t="str">
        <f>IFERROR('Grado consolidado 2023'!S12-'Grado consolidado 2020'!Q12,"")</f>
        <v/>
      </c>
      <c r="T12" s="10">
        <f>IFERROR('Grado consolidado 2023'!T12-'Grado consolidado 2020'!R12,"")</f>
        <v>-1.1214047835301236E-2</v>
      </c>
      <c r="U12" s="10" t="str">
        <f>IFERROR('Grado consolidado 2023'!U12-'Grado consolidado 2020'!S12,"")</f>
        <v/>
      </c>
      <c r="V12" s="10">
        <f>IFERROR('Grado consolidado 2023'!V12-'Grado consolidado 2020'!T12,"")</f>
        <v>6.357856494096259E-3</v>
      </c>
      <c r="W12" s="10">
        <f>IFERROR('Grado consolidado 2023'!W12-'Grado consolidado 2020'!U12,"")</f>
        <v>-1.5077202543142586E-3</v>
      </c>
      <c r="X12" s="10">
        <f>IFERROR('Grado consolidado 2023'!X12-'Grado consolidado 2020'!V12,"")</f>
        <v>-1.676657584014532E-2</v>
      </c>
      <c r="Y12" s="10">
        <f>IFERROR('Grado consolidado 2023'!Y12-'Grado consolidado 2020'!W12,"")</f>
        <v>-1.378141083863154E-2</v>
      </c>
      <c r="Z12" s="10">
        <f>IFERROR('Grado consolidado 2023'!Z12-'Grado consolidado 2020'!X12,"")</f>
        <v>8.3620950650923481E-3</v>
      </c>
    </row>
    <row r="13" spans="1:26" x14ac:dyDescent="0.35">
      <c r="A13" s="9">
        <v>304</v>
      </c>
      <c r="B13" s="3">
        <f>IFERROR('Grado consolidado 2023'!B13-'Grado consolidado 2020'!B13,"")</f>
        <v>34</v>
      </c>
      <c r="C13" s="3" t="str">
        <f>'Grado consolidado 2023'!C13</f>
        <v/>
      </c>
      <c r="D13" s="3">
        <f>IFERROR('Grado consolidado 2023'!D13-'Grado consolidado 2020'!C13,"")</f>
        <v>-2</v>
      </c>
      <c r="E13" s="3" t="str">
        <f>IFERROR('Grado consolidado 2023'!E13-'Grado consolidado 2020'!D13,"")</f>
        <v/>
      </c>
      <c r="F13" s="3">
        <f>IFERROR('Grado consolidado 2023'!F13-'Grado consolidado 2020'!E13,"")</f>
        <v>-8</v>
      </c>
      <c r="G13" s="3" t="str">
        <f>IFERROR('Grado consolidado 2023'!G13-'Grado consolidado 2020'!F13,"")</f>
        <v/>
      </c>
      <c r="H13" s="3">
        <f>IFERROR('Grado consolidado 2023'!H13-'Grado consolidado 2020'!G13,"")</f>
        <v>-11</v>
      </c>
      <c r="I13" s="3">
        <f>IFERROR('Grado consolidado 2023'!I13-'Grado consolidado 2020'!H13,"")</f>
        <v>1</v>
      </c>
      <c r="J13" s="3">
        <f>IFERROR('Grado consolidado 2023'!J13-'Grado consolidado 2020'!I13,"")</f>
        <v>1</v>
      </c>
      <c r="K13" s="3">
        <f>IFERROR('Grado consolidado 2023'!K13-'Grado consolidado 2020'!J13,"")</f>
        <v>-2</v>
      </c>
      <c r="L13" s="3">
        <f>IFERROR('Grado consolidado 2023'!L13-'Grado consolidado 2020'!K13,"")</f>
        <v>3</v>
      </c>
      <c r="M13" s="3">
        <f t="shared" si="0"/>
        <v>16</v>
      </c>
      <c r="O13" s="9">
        <v>304</v>
      </c>
      <c r="P13" s="10">
        <f>IFERROR('Grado consolidado 2023'!P13-'Grado consolidado 2020'!O13,"")</f>
        <v>0.10461605537086491</v>
      </c>
      <c r="Q13" s="10" t="str">
        <f>'Grado consolidado 2023'!Q13</f>
        <v/>
      </c>
      <c r="R13" s="10">
        <f>IFERROR('Grado consolidado 2023'!R13-'Grado consolidado 2020'!P13,"")</f>
        <v>-7.1284538666957324E-3</v>
      </c>
      <c r="S13" s="10" t="str">
        <f>IFERROR('Grado consolidado 2023'!S13-'Grado consolidado 2020'!Q13,"")</f>
        <v/>
      </c>
      <c r="T13" s="10">
        <f>IFERROR('Grado consolidado 2023'!T13-'Grado consolidado 2020'!R13,"")</f>
        <v>-4.0023979508420071E-2</v>
      </c>
      <c r="U13" s="10" t="str">
        <f>IFERROR('Grado consolidado 2023'!U13-'Grado consolidado 2020'!S13,"")</f>
        <v/>
      </c>
      <c r="V13" s="10">
        <f>IFERROR('Grado consolidado 2023'!V13-'Grado consolidado 2020'!T13,"")</f>
        <v>-4.8623903209984193E-2</v>
      </c>
      <c r="W13" s="10">
        <f>IFERROR('Grado consolidado 2023'!W13-'Grado consolidado 2020'!U13,"")</f>
        <v>2.8666412338547069E-3</v>
      </c>
      <c r="X13" s="10">
        <f>IFERROR('Grado consolidado 2023'!X13-'Grado consolidado 2020'!V13,"")</f>
        <v>-9.5155049321488938E-3</v>
      </c>
      <c r="Y13" s="10">
        <f>IFERROR('Grado consolidado 2023'!Y13-'Grado consolidado 2020'!W13,"")</f>
        <v>-9.7444002397950799E-3</v>
      </c>
      <c r="Z13" s="10">
        <f>IFERROR('Grado consolidado 2023'!Z13-'Grado consolidado 2020'!X13,"")</f>
        <v>7.5535451523243771E-3</v>
      </c>
    </row>
    <row r="14" spans="1:26" x14ac:dyDescent="0.35">
      <c r="A14" s="9">
        <v>305</v>
      </c>
      <c r="B14" s="3">
        <f>IFERROR('Grado consolidado 2023'!B14-'Grado consolidado 2020'!B14,"")</f>
        <v>72</v>
      </c>
      <c r="C14" s="3" t="str">
        <f>'Grado consolidado 2023'!C14</f>
        <v/>
      </c>
      <c r="D14" s="3" t="str">
        <f>IFERROR('Grado consolidado 2023'!D14-'Grado consolidado 2020'!C14,"")</f>
        <v/>
      </c>
      <c r="E14" s="3" t="str">
        <f>IFERROR('Grado consolidado 2023'!E14-'Grado consolidado 2020'!D14,"")</f>
        <v/>
      </c>
      <c r="F14" s="3">
        <f>IFERROR('Grado consolidado 2023'!F14-'Grado consolidado 2020'!E14,"")</f>
        <v>9</v>
      </c>
      <c r="G14" s="3" t="str">
        <f>IFERROR('Grado consolidado 2023'!G14-'Grado consolidado 2020'!F14,"")</f>
        <v/>
      </c>
      <c r="H14" s="3">
        <f>IFERROR('Grado consolidado 2023'!H14-'Grado consolidado 2020'!G14,"")</f>
        <v>2</v>
      </c>
      <c r="I14" s="3">
        <f>IFERROR('Grado consolidado 2023'!I14-'Grado consolidado 2020'!H14,"")</f>
        <v>-1</v>
      </c>
      <c r="J14" s="3">
        <f>IFERROR('Grado consolidado 2023'!J14-'Grado consolidado 2020'!I14,"")</f>
        <v>7</v>
      </c>
      <c r="K14" s="3">
        <f>IFERROR('Grado consolidado 2023'!K14-'Grado consolidado 2020'!J14,"")</f>
        <v>2</v>
      </c>
      <c r="L14" s="3">
        <f>IFERROR('Grado consolidado 2023'!L14-'Grado consolidado 2020'!K14,"")</f>
        <v>-3</v>
      </c>
      <c r="M14" s="3">
        <f t="shared" si="0"/>
        <v>88</v>
      </c>
      <c r="O14" s="9">
        <v>305</v>
      </c>
      <c r="P14" s="10">
        <f>IFERROR('Grado consolidado 2023'!P14-'Grado consolidado 2020'!O14,"")</f>
        <v>0.18742138364779873</v>
      </c>
      <c r="Q14" s="10" t="str">
        <f>'Grado consolidado 2023'!Q14</f>
        <v/>
      </c>
      <c r="R14" s="10" t="str">
        <f>IFERROR('Grado consolidado 2023'!R14-'Grado consolidado 2020'!P14,"")</f>
        <v/>
      </c>
      <c r="S14" s="10" t="str">
        <f>IFERROR('Grado consolidado 2023'!S14-'Grado consolidado 2020'!Q14,"")</f>
        <v/>
      </c>
      <c r="T14" s="10">
        <f>IFERROR('Grado consolidado 2023'!T14-'Grado consolidado 2020'!R14,"")</f>
        <v>-8.6226415094339648E-2</v>
      </c>
      <c r="U14" s="10" t="str">
        <f>IFERROR('Grado consolidado 2023'!U14-'Grado consolidado 2020'!S14,"")</f>
        <v/>
      </c>
      <c r="V14" s="10">
        <f>IFERROR('Grado consolidado 2023'!V14-'Grado consolidado 2020'!T14,"")</f>
        <v>-4.4528301886792437E-2</v>
      </c>
      <c r="W14" s="10">
        <f>IFERROR('Grado consolidado 2023'!W14-'Grado consolidado 2020'!U14,"")</f>
        <v>-7.4842767295597483E-3</v>
      </c>
      <c r="X14" s="10">
        <f>IFERROR('Grado consolidado 2023'!X14-'Grado consolidado 2020'!V14,"")</f>
        <v>-2.0943396226415084E-2</v>
      </c>
      <c r="Y14" s="10">
        <f>IFERROR('Grado consolidado 2023'!Y14-'Grado consolidado 2020'!W14,"")</f>
        <v>-8.5534591194968562E-3</v>
      </c>
      <c r="Z14" s="10">
        <f>IFERROR('Grado consolidado 2023'!Z14-'Grado consolidado 2020'!X14,"")</f>
        <v>-1.9685534591194966E-2</v>
      </c>
    </row>
    <row r="15" spans="1:26" x14ac:dyDescent="0.35">
      <c r="A15" s="9">
        <v>601</v>
      </c>
      <c r="B15" s="3">
        <f>IFERROR('Grado consolidado 2023'!B15-'Grado consolidado 2020'!B15,"")</f>
        <v>22</v>
      </c>
      <c r="C15" s="3" t="str">
        <f>'Grado consolidado 2023'!C15</f>
        <v/>
      </c>
      <c r="D15" s="3" t="str">
        <f>IFERROR('Grado consolidado 2023'!D15-'Grado consolidado 2020'!C15,"")</f>
        <v/>
      </c>
      <c r="E15" s="3" t="str">
        <f>IFERROR('Grado consolidado 2023'!E15-'Grado consolidado 2020'!D15,"")</f>
        <v/>
      </c>
      <c r="F15" s="3" t="str">
        <f>IFERROR('Grado consolidado 2023'!F15-'Grado consolidado 2020'!E15,"")</f>
        <v/>
      </c>
      <c r="G15" s="3" t="str">
        <f>IFERROR('Grado consolidado 2023'!G15-'Grado consolidado 2020'!F15,"")</f>
        <v/>
      </c>
      <c r="H15" s="3">
        <f>IFERROR('Grado consolidado 2023'!H15-'Grado consolidado 2020'!G15,"")</f>
        <v>-4</v>
      </c>
      <c r="I15" s="3">
        <f>IFERROR('Grado consolidado 2023'!I15-'Grado consolidado 2020'!H15,"")</f>
        <v>1</v>
      </c>
      <c r="J15" s="3">
        <f>IFERROR('Grado consolidado 2023'!J15-'Grado consolidado 2020'!I15,"")</f>
        <v>12</v>
      </c>
      <c r="K15" s="3">
        <f>IFERROR('Grado consolidado 2023'!K15-'Grado consolidado 2020'!J15,"")</f>
        <v>-4</v>
      </c>
      <c r="L15" s="3">
        <f>IFERROR('Grado consolidado 2023'!L15-'Grado consolidado 2020'!K15,"")</f>
        <v>-11</v>
      </c>
      <c r="M15" s="3">
        <f t="shared" si="0"/>
        <v>16</v>
      </c>
      <c r="O15" s="9">
        <v>601</v>
      </c>
      <c r="P15" s="10">
        <f>IFERROR('Grado consolidado 2023'!P15-'Grado consolidado 2020'!O15,"")</f>
        <v>6.792281792281793E-2</v>
      </c>
      <c r="Q15" s="10" t="str">
        <f>'Grado consolidado 2023'!Q15</f>
        <v/>
      </c>
      <c r="R15" s="10" t="str">
        <f>IFERROR('Grado consolidado 2023'!R15-'Grado consolidado 2020'!P15,"")</f>
        <v/>
      </c>
      <c r="S15" s="10" t="str">
        <f>IFERROR('Grado consolidado 2023'!S15-'Grado consolidado 2020'!Q15,"")</f>
        <v/>
      </c>
      <c r="T15" s="10" t="str">
        <f>IFERROR('Grado consolidado 2023'!T15-'Grado consolidado 2020'!R15,"")</f>
        <v/>
      </c>
      <c r="U15" s="10" t="str">
        <f>IFERROR('Grado consolidado 2023'!U15-'Grado consolidado 2020'!S15,"")</f>
        <v/>
      </c>
      <c r="V15" s="10">
        <f>IFERROR('Grado consolidado 2023'!V15-'Grado consolidado 2020'!T15,"")</f>
        <v>-1.9295519295519287E-2</v>
      </c>
      <c r="W15" s="10">
        <f>IFERROR('Grado consolidado 2023'!W15-'Grado consolidado 2020'!U15,"")</f>
        <v>3.205128205128205E-3</v>
      </c>
      <c r="X15" s="10">
        <f>IFERROR('Grado consolidado 2023'!X15-'Grado consolidado 2020'!V15,"")</f>
        <v>3.3605283605283601E-2</v>
      </c>
      <c r="Y15" s="10">
        <f>IFERROR('Grado consolidado 2023'!Y15-'Grado consolidado 2020'!W15,"")</f>
        <v>-1.6867391867391876E-2</v>
      </c>
      <c r="Z15" s="10">
        <f>IFERROR('Grado consolidado 2023'!Z15-'Grado consolidado 2020'!X15,"")</f>
        <v>-6.5203315203315237E-2</v>
      </c>
    </row>
    <row r="16" spans="1:26" x14ac:dyDescent="0.35">
      <c r="A16" s="9">
        <v>603</v>
      </c>
      <c r="B16" s="3">
        <f>IFERROR('Grado consolidado 2023'!B16-'Grado consolidado 2020'!B16,"")</f>
        <v>6</v>
      </c>
      <c r="C16" s="3" t="str">
        <f>'Grado consolidado 2023'!C16</f>
        <v/>
      </c>
      <c r="D16" s="3" t="str">
        <f>IFERROR('Grado consolidado 2023'!D16-'Grado consolidado 2020'!C16,"")</f>
        <v/>
      </c>
      <c r="E16" s="3" t="str">
        <f>IFERROR('Grado consolidado 2023'!E16-'Grado consolidado 2020'!D16,"")</f>
        <v/>
      </c>
      <c r="F16" s="3" t="str">
        <f>IFERROR('Grado consolidado 2023'!F16-'Grado consolidado 2020'!E16,"")</f>
        <v/>
      </c>
      <c r="G16" s="3" t="str">
        <f>IFERROR('Grado consolidado 2023'!G16-'Grado consolidado 2020'!F16,"")</f>
        <v/>
      </c>
      <c r="H16" s="3">
        <f>IFERROR('Grado consolidado 2023'!H16-'Grado consolidado 2020'!G16,"")</f>
        <v>-7</v>
      </c>
      <c r="I16" s="3">
        <f>IFERROR('Grado consolidado 2023'!I16-'Grado consolidado 2020'!H16,"")</f>
        <v>1</v>
      </c>
      <c r="J16" s="3">
        <f>IFERROR('Grado consolidado 2023'!J16-'Grado consolidado 2020'!I16,"")</f>
        <v>5</v>
      </c>
      <c r="K16" s="3">
        <f>IFERROR('Grado consolidado 2023'!K16-'Grado consolidado 2020'!J16,"")</f>
        <v>2</v>
      </c>
      <c r="L16" s="3">
        <f>IFERROR('Grado consolidado 2023'!L16-'Grado consolidado 2020'!K16,"")</f>
        <v>-4</v>
      </c>
      <c r="M16" s="3">
        <f t="shared" si="0"/>
        <v>3</v>
      </c>
      <c r="O16" s="9">
        <v>603</v>
      </c>
      <c r="P16" s="10">
        <f>IFERROR('Grado consolidado 2023'!P16-'Grado consolidado 2020'!O16,"")</f>
        <v>4.2028985507246375E-2</v>
      </c>
      <c r="Q16" s="10" t="str">
        <f>'Grado consolidado 2023'!Q16</f>
        <v/>
      </c>
      <c r="R16" s="10" t="str">
        <f>IFERROR('Grado consolidado 2023'!R16-'Grado consolidado 2020'!P16,"")</f>
        <v/>
      </c>
      <c r="S16" s="10" t="str">
        <f>IFERROR('Grado consolidado 2023'!S16-'Grado consolidado 2020'!Q16,"")</f>
        <v/>
      </c>
      <c r="T16" s="10" t="str">
        <f>IFERROR('Grado consolidado 2023'!T16-'Grado consolidado 2020'!R16,"")</f>
        <v/>
      </c>
      <c r="U16" s="10" t="str">
        <f>IFERROR('Grado consolidado 2023'!U16-'Grado consolidado 2020'!S16,"")</f>
        <v/>
      </c>
      <c r="V16" s="10">
        <f>IFERROR('Grado consolidado 2023'!V16-'Grado consolidado 2020'!T16,"")</f>
        <v>-5.4428341384863119E-2</v>
      </c>
      <c r="W16" s="10">
        <f>IFERROR('Grado consolidado 2023'!W16-'Grado consolidado 2020'!U16,"")</f>
        <v>4.9919484702093397E-3</v>
      </c>
      <c r="X16" s="10">
        <f>IFERROR('Grado consolidado 2023'!X16-'Grado consolidado 2020'!V16,"")</f>
        <v>3.1239935587761669E-2</v>
      </c>
      <c r="Y16" s="10">
        <f>IFERROR('Grado consolidado 2023'!Y16-'Grado consolidado 2020'!W16,"")</f>
        <v>9.6618357487922857E-3</v>
      </c>
      <c r="Z16" s="10">
        <f>IFERROR('Grado consolidado 2023'!Z16-'Grado consolidado 2020'!X16,"")</f>
        <v>-3.3494363929146537E-2</v>
      </c>
    </row>
    <row r="17" spans="1:26" x14ac:dyDescent="0.35">
      <c r="A17" s="9">
        <v>604</v>
      </c>
      <c r="B17" s="3">
        <f>IFERROR('Grado consolidado 2023'!B17-'Grado consolidado 2020'!B17,"")</f>
        <v>-1</v>
      </c>
      <c r="C17" s="3" t="str">
        <f>'Grado consolidado 2023'!C17</f>
        <v/>
      </c>
      <c r="D17" s="3" t="str">
        <f>IFERROR('Grado consolidado 2023'!D17-'Grado consolidado 2020'!C17,"")</f>
        <v/>
      </c>
      <c r="E17" s="3" t="str">
        <f>IFERROR('Grado consolidado 2023'!E17-'Grado consolidado 2020'!D17,"")</f>
        <v/>
      </c>
      <c r="F17" s="3" t="str">
        <f>IFERROR('Grado consolidado 2023'!F17-'Grado consolidado 2020'!E17,"")</f>
        <v/>
      </c>
      <c r="G17" s="3" t="str">
        <f>IFERROR('Grado consolidado 2023'!G17-'Grado consolidado 2020'!F17,"")</f>
        <v/>
      </c>
      <c r="H17" s="3">
        <f>IFERROR('Grado consolidado 2023'!H17-'Grado consolidado 2020'!G17,"")</f>
        <v>3</v>
      </c>
      <c r="I17" s="3" t="str">
        <f>IFERROR('Grado consolidado 2023'!I17-'Grado consolidado 2020'!H17,"")</f>
        <v/>
      </c>
      <c r="J17" s="3">
        <f>IFERROR('Grado consolidado 2023'!J17-'Grado consolidado 2020'!I17,"")</f>
        <v>0</v>
      </c>
      <c r="K17" s="3">
        <f>IFERROR('Grado consolidado 2023'!K17-'Grado consolidado 2020'!J17,"")</f>
        <v>0</v>
      </c>
      <c r="L17" s="3">
        <f>IFERROR('Grado consolidado 2023'!L17-'Grado consolidado 2020'!K17,"")</f>
        <v>0</v>
      </c>
      <c r="M17" s="3">
        <f t="shared" si="0"/>
        <v>2</v>
      </c>
      <c r="O17" s="9">
        <v>604</v>
      </c>
      <c r="P17" s="10">
        <f>IFERROR('Grado consolidado 2023'!P17-'Grado consolidado 2020'!O17,"")</f>
        <v>-3.1185031185031187E-2</v>
      </c>
      <c r="Q17" s="10" t="str">
        <f>'Grado consolidado 2023'!Q17</f>
        <v/>
      </c>
      <c r="R17" s="10" t="str">
        <f>IFERROR('Grado consolidado 2023'!R17-'Grado consolidado 2020'!P17,"")</f>
        <v/>
      </c>
      <c r="S17" s="10" t="str">
        <f>IFERROR('Grado consolidado 2023'!S17-'Grado consolidado 2020'!Q17,"")</f>
        <v/>
      </c>
      <c r="T17" s="10" t="str">
        <f>IFERROR('Grado consolidado 2023'!T17-'Grado consolidado 2020'!R17,"")</f>
        <v/>
      </c>
      <c r="U17" s="10" t="str">
        <f>IFERROR('Grado consolidado 2023'!U17-'Grado consolidado 2020'!S17,"")</f>
        <v/>
      </c>
      <c r="V17" s="10">
        <f>IFERROR('Grado consolidado 2023'!V17-'Grado consolidado 2020'!T17,"")</f>
        <v>6.583506583506582E-2</v>
      </c>
      <c r="W17" s="10" t="str">
        <f>IFERROR('Grado consolidado 2023'!W17-'Grado consolidado 2020'!U17,"")</f>
        <v/>
      </c>
      <c r="X17" s="10">
        <f>IFERROR('Grado consolidado 2023'!X17-'Grado consolidado 2020'!V17,"")</f>
        <v>-2.7720027720027796E-2</v>
      </c>
      <c r="Y17" s="10">
        <f>IFERROR('Grado consolidado 2023'!Y17-'Grado consolidado 2020'!W17,"")</f>
        <v>-1.3860013860013884E-3</v>
      </c>
      <c r="Z17" s="10">
        <f>IFERROR('Grado consolidado 2023'!Z17-'Grado consolidado 2020'!X17,"")</f>
        <v>-5.5440055440055536E-3</v>
      </c>
    </row>
    <row r="18" spans="1:26" x14ac:dyDescent="0.35">
      <c r="A18" s="9">
        <v>605</v>
      </c>
      <c r="B18" s="3">
        <f>IFERROR('Grado consolidado 2023'!B18-'Grado consolidado 2020'!B18,"")</f>
        <v>32</v>
      </c>
      <c r="C18" s="3" t="str">
        <f>'Grado consolidado 2023'!C18</f>
        <v/>
      </c>
      <c r="D18" s="3" t="str">
        <f>IFERROR('Grado consolidado 2023'!D18-'Grado consolidado 2020'!C18,"")</f>
        <v/>
      </c>
      <c r="E18" s="3" t="str">
        <f>IFERROR('Grado consolidado 2023'!E18-'Grado consolidado 2020'!D18,"")</f>
        <v/>
      </c>
      <c r="F18" s="3" t="str">
        <f>IFERROR('Grado consolidado 2023'!F18-'Grado consolidado 2020'!E18,"")</f>
        <v/>
      </c>
      <c r="G18" s="3" t="str">
        <f>IFERROR('Grado consolidado 2023'!G18-'Grado consolidado 2020'!F18,"")</f>
        <v/>
      </c>
      <c r="H18" s="3">
        <f>IFERROR('Grado consolidado 2023'!H18-'Grado consolidado 2020'!G18,"")</f>
        <v>22</v>
      </c>
      <c r="I18" s="3">
        <f>IFERROR('Grado consolidado 2023'!I18-'Grado consolidado 2020'!H18,"")</f>
        <v>-5</v>
      </c>
      <c r="J18" s="3">
        <f>IFERROR('Grado consolidado 2023'!J18-'Grado consolidado 2020'!I18,"")</f>
        <v>-2</v>
      </c>
      <c r="K18" s="3">
        <f>IFERROR('Grado consolidado 2023'!K18-'Grado consolidado 2020'!J18,"")</f>
        <v>-2</v>
      </c>
      <c r="L18" s="3">
        <f>IFERROR('Grado consolidado 2023'!L18-'Grado consolidado 2020'!K18,"")</f>
        <v>2</v>
      </c>
      <c r="M18" s="3">
        <f t="shared" si="0"/>
        <v>47</v>
      </c>
      <c r="O18" s="9">
        <v>605</v>
      </c>
      <c r="P18" s="10">
        <f>IFERROR('Grado consolidado 2023'!P18-'Grado consolidado 2020'!O18,"")</f>
        <v>6.5577523753454686E-2</v>
      </c>
      <c r="Q18" s="10" t="str">
        <f>'Grado consolidado 2023'!Q18</f>
        <v/>
      </c>
      <c r="R18" s="10" t="str">
        <f>IFERROR('Grado consolidado 2023'!R18-'Grado consolidado 2020'!P18,"")</f>
        <v/>
      </c>
      <c r="S18" s="10" t="str">
        <f>IFERROR('Grado consolidado 2023'!S18-'Grado consolidado 2020'!Q18,"")</f>
        <v/>
      </c>
      <c r="T18" s="10" t="str">
        <f>IFERROR('Grado consolidado 2023'!T18-'Grado consolidado 2020'!R18,"")</f>
        <v/>
      </c>
      <c r="U18" s="10" t="str">
        <f>IFERROR('Grado consolidado 2023'!U18-'Grado consolidado 2020'!S18,"")</f>
        <v/>
      </c>
      <c r="V18" s="10">
        <f>IFERROR('Grado consolidado 2023'!V18-'Grado consolidado 2020'!T18,"")</f>
        <v>3.5765098366285608E-2</v>
      </c>
      <c r="W18" s="10">
        <f>IFERROR('Grado consolidado 2023'!W18-'Grado consolidado 2020'!U18,"")</f>
        <v>-3.0662807241328568E-2</v>
      </c>
      <c r="X18" s="10">
        <f>IFERROR('Grado consolidado 2023'!X18-'Grado consolidado 2020'!V18,"")</f>
        <v>-4.8389998201115281E-2</v>
      </c>
      <c r="Y18" s="10">
        <f>IFERROR('Grado consolidado 2023'!Y18-'Grado consolidado 2020'!W18,"")</f>
        <v>-1.918265221017515E-2</v>
      </c>
      <c r="Z18" s="10">
        <f>IFERROR('Grado consolidado 2023'!Z18-'Grado consolidado 2020'!X18,"")</f>
        <v>-3.1071644671212817E-3</v>
      </c>
    </row>
    <row r="19" spans="1:26" x14ac:dyDescent="0.35">
      <c r="A19" s="9">
        <v>606</v>
      </c>
      <c r="B19" s="3">
        <f>IFERROR('Grado consolidado 2023'!B19-'Grado consolidado 2020'!B19,"")</f>
        <v>-3</v>
      </c>
      <c r="C19" s="3" t="str">
        <f>'Grado consolidado 2023'!C19</f>
        <v/>
      </c>
      <c r="D19" s="3" t="str">
        <f>IFERROR('Grado consolidado 2023'!D19-'Grado consolidado 2020'!C19,"")</f>
        <v/>
      </c>
      <c r="E19" s="3" t="str">
        <f>IFERROR('Grado consolidado 2023'!E19-'Grado consolidado 2020'!D19,"")</f>
        <v/>
      </c>
      <c r="F19" s="3">
        <f>IFERROR('Grado consolidado 2023'!F19-'Grado consolidado 2020'!E19,"")</f>
        <v>1</v>
      </c>
      <c r="G19" s="3" t="str">
        <f>IFERROR('Grado consolidado 2023'!G19-'Grado consolidado 2020'!F19,"")</f>
        <v/>
      </c>
      <c r="H19" s="3">
        <f>IFERROR('Grado consolidado 2023'!H19-'Grado consolidado 2020'!G19,"")</f>
        <v>36</v>
      </c>
      <c r="I19" s="3">
        <f>IFERROR('Grado consolidado 2023'!I19-'Grado consolidado 2020'!H19,"")</f>
        <v>1</v>
      </c>
      <c r="J19" s="3">
        <f>IFERROR('Grado consolidado 2023'!J19-'Grado consolidado 2020'!I19,"")</f>
        <v>-8</v>
      </c>
      <c r="K19" s="3">
        <f>IFERROR('Grado consolidado 2023'!K19-'Grado consolidado 2020'!J19,"")</f>
        <v>0</v>
      </c>
      <c r="L19" s="3">
        <f>IFERROR('Grado consolidado 2023'!L19-'Grado consolidado 2020'!K19,"")</f>
        <v>-4</v>
      </c>
      <c r="M19" s="3">
        <f t="shared" si="0"/>
        <v>23</v>
      </c>
      <c r="O19" s="9">
        <v>606</v>
      </c>
      <c r="P19" s="10">
        <f>IFERROR('Grado consolidado 2023'!P19-'Grado consolidado 2020'!O19,"")</f>
        <v>-1.593356888046836E-2</v>
      </c>
      <c r="Q19" s="10" t="str">
        <f>'Grado consolidado 2023'!Q19</f>
        <v/>
      </c>
      <c r="R19" s="10" t="str">
        <f>IFERROR('Grado consolidado 2023'!R19-'Grado consolidado 2020'!P19,"")</f>
        <v/>
      </c>
      <c r="S19" s="10" t="str">
        <f>IFERROR('Grado consolidado 2023'!S19-'Grado consolidado 2020'!Q19,"")</f>
        <v/>
      </c>
      <c r="T19" s="10">
        <f>IFERROR('Grado consolidado 2023'!T19-'Grado consolidado 2020'!R19,"")</f>
        <v>2.8248587570621469E-3</v>
      </c>
      <c r="U19" s="10" t="str">
        <f>IFERROR('Grado consolidado 2023'!U19-'Grado consolidado 2020'!S19,"")</f>
        <v/>
      </c>
      <c r="V19" s="10">
        <f>IFERROR('Grado consolidado 2023'!V19-'Grado consolidado 2020'!T19,"")</f>
        <v>9.3058186969805584E-2</v>
      </c>
      <c r="W19" s="10">
        <f>IFERROR('Grado consolidado 2023'!W19-'Grado consolidado 2020'!U19,"")</f>
        <v>2.8248587570621469E-3</v>
      </c>
      <c r="X19" s="10">
        <f>IFERROR('Grado consolidado 2023'!X19-'Grado consolidado 2020'!V19,"")</f>
        <v>-5.2238551214433215E-2</v>
      </c>
      <c r="Y19" s="10">
        <f>IFERROR('Grado consolidado 2023'!Y19-'Grado consolidado 2020'!W19,"")</f>
        <v>-1.0599621076347987E-2</v>
      </c>
      <c r="Z19" s="10">
        <f>IFERROR('Grado consolidado 2023'!Z19-'Grado consolidado 2020'!X19,"")</f>
        <v>-1.9936163312680291E-2</v>
      </c>
    </row>
    <row r="20" spans="1:26" x14ac:dyDescent="0.35">
      <c r="A20" s="9">
        <v>607</v>
      </c>
      <c r="B20" s="3">
        <f>IFERROR('Grado consolidado 2023'!B20-'Grado consolidado 2020'!B20,"")</f>
        <v>-4</v>
      </c>
      <c r="C20" s="3">
        <f>'Grado consolidado 2023'!C20</f>
        <v>0</v>
      </c>
      <c r="D20" s="3">
        <f>IFERROR('Grado consolidado 2023'!D20-'Grado consolidado 2020'!C20,"")</f>
        <v>0</v>
      </c>
      <c r="E20" s="3">
        <f>IFERROR('Grado consolidado 2023'!E20-'Grado consolidado 2020'!D20,"")</f>
        <v>0</v>
      </c>
      <c r="F20" s="3">
        <f>IFERROR('Grado consolidado 2023'!F20-'Grado consolidado 2020'!E20,"")</f>
        <v>0</v>
      </c>
      <c r="G20" s="3">
        <f>IFERROR('Grado consolidado 2023'!G20-'Grado consolidado 2020'!F20,"")</f>
        <v>0</v>
      </c>
      <c r="H20" s="3">
        <f>IFERROR('Grado consolidado 2023'!H20-'Grado consolidado 2020'!G20,"")</f>
        <v>1</v>
      </c>
      <c r="I20" s="3">
        <f>IFERROR('Grado consolidado 2023'!I20-'Grado consolidado 2020'!H20,"")</f>
        <v>16</v>
      </c>
      <c r="J20" s="3">
        <f>IFERROR('Grado consolidado 2023'!J20-'Grado consolidado 2020'!I20,"")</f>
        <v>2</v>
      </c>
      <c r="K20" s="3">
        <f>IFERROR('Grado consolidado 2023'!K20-'Grado consolidado 2020'!J20,"")</f>
        <v>0</v>
      </c>
      <c r="L20" s="3">
        <f>IFERROR('Grado consolidado 2023'!L20-'Grado consolidado 2020'!K20,"")</f>
        <v>1</v>
      </c>
      <c r="M20" s="3">
        <f t="shared" si="0"/>
        <v>16</v>
      </c>
      <c r="O20" s="9">
        <v>607</v>
      </c>
      <c r="P20" s="10">
        <f>IFERROR('Grado consolidado 2023'!P20-'Grado consolidado 2020'!O20,"")</f>
        <v>-8.0808080808080815E-2</v>
      </c>
      <c r="Q20" s="10" t="str">
        <f>'Grado consolidado 2023'!Q20</f>
        <v/>
      </c>
      <c r="R20" s="10" t="str">
        <f>IFERROR('Grado consolidado 2023'!R20-'Grado consolidado 2020'!P20,"")</f>
        <v/>
      </c>
      <c r="S20" s="10" t="str">
        <f>IFERROR('Grado consolidado 2023'!S20-'Grado consolidado 2020'!Q20,"")</f>
        <v/>
      </c>
      <c r="T20" s="10" t="str">
        <f>IFERROR('Grado consolidado 2023'!T20-'Grado consolidado 2020'!R20,"")</f>
        <v/>
      </c>
      <c r="U20" s="10" t="str">
        <f>IFERROR('Grado consolidado 2023'!U20-'Grado consolidado 2020'!S20,"")</f>
        <v/>
      </c>
      <c r="V20" s="10">
        <f>IFERROR('Grado consolidado 2023'!V20-'Grado consolidado 2020'!T20,"")</f>
        <v>-6.1868686868686906E-2</v>
      </c>
      <c r="W20" s="10">
        <f>IFERROR('Grado consolidado 2023'!W20-'Grado consolidado 2020'!U20,"")</f>
        <v>0.15404040404040403</v>
      </c>
      <c r="X20" s="10">
        <f>IFERROR('Grado consolidado 2023'!X20-'Grado consolidado 2020'!V20,"")</f>
        <v>-5.0505050505050553E-3</v>
      </c>
      <c r="Y20" s="10">
        <f>IFERROR('Grado consolidado 2023'!Y20-'Grado consolidado 2020'!W20,"")</f>
        <v>-1.2626262626262631E-2</v>
      </c>
      <c r="Z20" s="10">
        <f>IFERROR('Grado consolidado 2023'!Z20-'Grado consolidado 2020'!X20,"")</f>
        <v>6.3131313131313122E-3</v>
      </c>
    </row>
    <row r="21" spans="1:26" x14ac:dyDescent="0.35">
      <c r="A21" s="9">
        <v>621</v>
      </c>
      <c r="B21" s="3">
        <f>IFERROR('Grado consolidado 2023'!B21-'Grado consolidado 2020'!B21,"")</f>
        <v>-6</v>
      </c>
      <c r="C21" s="3" t="str">
        <f>'Grado consolidado 2023'!C21</f>
        <v/>
      </c>
      <c r="D21" s="3" t="str">
        <f>IFERROR('Grado consolidado 2023'!D21-'Grado consolidado 2020'!C21,"")</f>
        <v/>
      </c>
      <c r="E21" s="3" t="str">
        <f>IFERROR('Grado consolidado 2023'!E21-'Grado consolidado 2020'!D21,"")</f>
        <v/>
      </c>
      <c r="F21" s="3" t="str">
        <f>IFERROR('Grado consolidado 2023'!F21-'Grado consolidado 2020'!E21,"")</f>
        <v/>
      </c>
      <c r="G21" s="3" t="str">
        <f>IFERROR('Grado consolidado 2023'!G21-'Grado consolidado 2020'!F21,"")</f>
        <v/>
      </c>
      <c r="H21" s="3">
        <f>IFERROR('Grado consolidado 2023'!H21-'Grado consolidado 2020'!G21,"")</f>
        <v>13</v>
      </c>
      <c r="I21" s="3">
        <f>IFERROR('Grado consolidado 2023'!I21-'Grado consolidado 2020'!H21,"")</f>
        <v>-3</v>
      </c>
      <c r="J21" s="3">
        <f>IFERROR('Grado consolidado 2023'!J21-'Grado consolidado 2020'!I21,"")</f>
        <v>-3</v>
      </c>
      <c r="K21" s="3">
        <f>IFERROR('Grado consolidado 2023'!K21-'Grado consolidado 2020'!J21,"")</f>
        <v>9</v>
      </c>
      <c r="L21" s="3">
        <f>IFERROR('Grado consolidado 2023'!L21-'Grado consolidado 2020'!K21,"")</f>
        <v>6</v>
      </c>
      <c r="M21" s="3">
        <f t="shared" si="0"/>
        <v>16</v>
      </c>
      <c r="O21" s="9">
        <v>621</v>
      </c>
      <c r="P21" s="10">
        <f>IFERROR('Grado consolidado 2023'!P21-'Grado consolidado 2020'!O21,"")</f>
        <v>-4.3454472153429707E-2</v>
      </c>
      <c r="Q21" s="10" t="str">
        <f>'Grado consolidado 2023'!Q21</f>
        <v/>
      </c>
      <c r="R21" s="10" t="str">
        <f>IFERROR('Grado consolidado 2023'!R21-'Grado consolidado 2020'!P21,"")</f>
        <v/>
      </c>
      <c r="S21" s="10" t="str">
        <f>IFERROR('Grado consolidado 2023'!S21-'Grado consolidado 2020'!Q21,"")</f>
        <v/>
      </c>
      <c r="T21" s="10" t="str">
        <f>IFERROR('Grado consolidado 2023'!T21-'Grado consolidado 2020'!R21,"")</f>
        <v/>
      </c>
      <c r="U21" s="10" t="str">
        <f>IFERROR('Grado consolidado 2023'!U21-'Grado consolidado 2020'!S21,"")</f>
        <v/>
      </c>
      <c r="V21" s="10">
        <f>IFERROR('Grado consolidado 2023'!V21-'Grado consolidado 2020'!T21,"")</f>
        <v>4.3252894085123506E-2</v>
      </c>
      <c r="W21" s="10">
        <f>IFERROR('Grado consolidado 2023'!W21-'Grado consolidado 2020'!U21,"")</f>
        <v>-2.0647353567931806E-2</v>
      </c>
      <c r="X21" s="10">
        <f>IFERROR('Grado consolidado 2023'!X21-'Grado consolidado 2020'!V21,"")</f>
        <v>-3.922133271900019E-2</v>
      </c>
      <c r="Y21" s="10">
        <f>IFERROR('Grado consolidado 2023'!Y21-'Grado consolidado 2020'!W21,"")</f>
        <v>3.9480504521108087E-2</v>
      </c>
      <c r="Z21" s="10">
        <f>IFERROR('Grado consolidado 2023'!Z21-'Grado consolidado 2020'!X21,"")</f>
        <v>2.6176352012900993E-2</v>
      </c>
    </row>
    <row r="22" spans="1:26" x14ac:dyDescent="0.35">
      <c r="A22" s="9">
        <v>700</v>
      </c>
      <c r="B22" s="3">
        <f>IFERROR('Grado consolidado 2023'!B22-'Grado consolidado 2020'!B22,"")</f>
        <v>-30</v>
      </c>
      <c r="C22" s="3" t="str">
        <f>'Grado consolidado 2023'!C22</f>
        <v/>
      </c>
      <c r="D22" s="3" t="str">
        <f>IFERROR('Grado consolidado 2023'!D22-'Grado consolidado 2020'!C22,"")</f>
        <v/>
      </c>
      <c r="E22" s="3" t="str">
        <f>IFERROR('Grado consolidado 2023'!E22-'Grado consolidado 2020'!D22,"")</f>
        <v/>
      </c>
      <c r="F22" s="3">
        <f>IFERROR('Grado consolidado 2023'!F22-'Grado consolidado 2020'!E22,"")</f>
        <v>0</v>
      </c>
      <c r="G22" s="3" t="str">
        <f>IFERROR('Grado consolidado 2023'!G22-'Grado consolidado 2020'!F22,"")</f>
        <v/>
      </c>
      <c r="H22" s="3">
        <f>IFERROR('Grado consolidado 2023'!H22-'Grado consolidado 2020'!G22,"")</f>
        <v>54</v>
      </c>
      <c r="I22" s="3">
        <f>IFERROR('Grado consolidado 2023'!I22-'Grado consolidado 2020'!H22,"")</f>
        <v>1</v>
      </c>
      <c r="J22" s="3">
        <f>IFERROR('Grado consolidado 2023'!J22-'Grado consolidado 2020'!I22,"")</f>
        <v>13</v>
      </c>
      <c r="K22" s="3">
        <f>IFERROR('Grado consolidado 2023'!K22-'Grado consolidado 2020'!J22,"")</f>
        <v>0</v>
      </c>
      <c r="L22" s="3">
        <f>IFERROR('Grado consolidado 2023'!L22-'Grado consolidado 2020'!K22,"")</f>
        <v>1</v>
      </c>
      <c r="M22" s="3">
        <f t="shared" si="0"/>
        <v>39</v>
      </c>
      <c r="O22" s="9">
        <v>700</v>
      </c>
      <c r="P22" s="10">
        <f>IFERROR('Grado consolidado 2023'!P22-'Grado consolidado 2020'!O22,"")</f>
        <v>-0.19493177387914229</v>
      </c>
      <c r="Q22" s="10" t="str">
        <f>'Grado consolidado 2023'!Q22</f>
        <v/>
      </c>
      <c r="R22" s="10" t="str">
        <f>IFERROR('Grado consolidado 2023'!R22-'Grado consolidado 2020'!P22,"")</f>
        <v/>
      </c>
      <c r="S22" s="10" t="str">
        <f>IFERROR('Grado consolidado 2023'!S22-'Grado consolidado 2020'!Q22,"")</f>
        <v/>
      </c>
      <c r="T22" s="10">
        <f>IFERROR('Grado consolidado 2023'!T22-'Grado consolidado 2020'!R22,"")</f>
        <v>-9.050403787245892E-4</v>
      </c>
      <c r="U22" s="10" t="str">
        <f>IFERROR('Grado consolidado 2023'!U22-'Grado consolidado 2020'!S22,"")</f>
        <v/>
      </c>
      <c r="V22" s="10">
        <f>IFERROR('Grado consolidado 2023'!V22-'Grado consolidado 2020'!T22,"")</f>
        <v>0.21059593428014484</v>
      </c>
      <c r="W22" s="10">
        <f>IFERROR('Grado consolidado 2023'!W22-'Grado consolidado 2020'!U22,"")</f>
        <v>-1.3923698134224449E-4</v>
      </c>
      <c r="X22" s="10">
        <f>IFERROR('Grado consolidado 2023'!X22-'Grado consolidado 2020'!V22,"")</f>
        <v>1.7195767195767209E-2</v>
      </c>
      <c r="Y22" s="10">
        <f>IFERROR('Grado consolidado 2023'!Y22-'Grado consolidado 2020'!W22,"")</f>
        <v>-1.4480646059593427E-2</v>
      </c>
      <c r="Z22" s="10">
        <f>IFERROR('Grado consolidado 2023'!Z22-'Grado consolidado 2020'!X22,"")</f>
        <v>-1.7335004177109439E-2</v>
      </c>
    </row>
    <row r="23" spans="1:26" x14ac:dyDescent="0.35">
      <c r="A23" s="9">
        <v>701</v>
      </c>
      <c r="B23" s="3">
        <f>IFERROR('Grado consolidado 2023'!B23-'Grado consolidado 2020'!B23,"")</f>
        <v>3</v>
      </c>
      <c r="C23" s="3" t="str">
        <f>'Grado consolidado 2023'!C23</f>
        <v/>
      </c>
      <c r="D23" s="3" t="str">
        <f>IFERROR('Grado consolidado 2023'!D23-'Grado consolidado 2020'!C23,"")</f>
        <v/>
      </c>
      <c r="E23" s="3" t="str">
        <f>IFERROR('Grado consolidado 2023'!E23-'Grado consolidado 2020'!D23,"")</f>
        <v/>
      </c>
      <c r="F23" s="3" t="str">
        <f>IFERROR('Grado consolidado 2023'!F23-'Grado consolidado 2020'!E23,"")</f>
        <v/>
      </c>
      <c r="G23" s="3" t="str">
        <f>IFERROR('Grado consolidado 2023'!G23-'Grado consolidado 2020'!F23,"")</f>
        <v/>
      </c>
      <c r="H23" s="3">
        <f>IFERROR('Grado consolidado 2023'!H23-'Grado consolidado 2020'!G23,"")</f>
        <v>-2</v>
      </c>
      <c r="I23" s="3">
        <f>IFERROR('Grado consolidado 2023'!I23-'Grado consolidado 2020'!H23,"")</f>
        <v>-1</v>
      </c>
      <c r="J23" s="3">
        <f>IFERROR('Grado consolidado 2023'!J23-'Grado consolidado 2020'!I23,"")</f>
        <v>0</v>
      </c>
      <c r="K23" s="3">
        <f>IFERROR('Grado consolidado 2023'!K23-'Grado consolidado 2020'!J23,"")</f>
        <v>2</v>
      </c>
      <c r="L23" s="3">
        <f>IFERROR('Grado consolidado 2023'!L23-'Grado consolidado 2020'!K23,"")</f>
        <v>0</v>
      </c>
      <c r="M23" s="3">
        <f t="shared" si="0"/>
        <v>2</v>
      </c>
      <c r="O23" s="9">
        <v>701</v>
      </c>
      <c r="P23" s="10">
        <f>IFERROR('Grado consolidado 2023'!P23-'Grado consolidado 2020'!O23,"")</f>
        <v>3.7543859649122796E-2</v>
      </c>
      <c r="Q23" s="10" t="str">
        <f>'Grado consolidado 2023'!Q23</f>
        <v/>
      </c>
      <c r="R23" s="10" t="str">
        <f>IFERROR('Grado consolidado 2023'!R23-'Grado consolidado 2020'!P23,"")</f>
        <v/>
      </c>
      <c r="S23" s="10" t="str">
        <f>IFERROR('Grado consolidado 2023'!S23-'Grado consolidado 2020'!Q23,"")</f>
        <v/>
      </c>
      <c r="T23" s="10" t="str">
        <f>IFERROR('Grado consolidado 2023'!T23-'Grado consolidado 2020'!R23,"")</f>
        <v/>
      </c>
      <c r="U23" s="10" t="str">
        <f>IFERROR('Grado consolidado 2023'!U23-'Grado consolidado 2020'!S23,"")</f>
        <v/>
      </c>
      <c r="V23" s="10">
        <f>IFERROR('Grado consolidado 2023'!V23-'Grado consolidado 2020'!T23,"")</f>
        <v>-2.8245614035087727E-2</v>
      </c>
      <c r="W23" s="10">
        <f>IFERROR('Grado consolidado 2023'!W23-'Grado consolidado 2020'!U23,"")</f>
        <v>-1.3508771929824564E-2</v>
      </c>
      <c r="X23" s="10">
        <f>IFERROR('Grado consolidado 2023'!X23-'Grado consolidado 2020'!V23,"")</f>
        <v>-3.1578947368421095E-3</v>
      </c>
      <c r="Y23" s="10">
        <f>IFERROR('Grado consolidado 2023'!Y23-'Grado consolidado 2020'!W23,"")</f>
        <v>2.3508771929824535E-2</v>
      </c>
      <c r="Z23" s="10">
        <f>IFERROR('Grado consolidado 2023'!Z23-'Grado consolidado 2020'!X23,"")</f>
        <v>-2.8070175438596745E-3</v>
      </c>
    </row>
    <row r="24" spans="1:26" x14ac:dyDescent="0.35">
      <c r="A24" s="9">
        <v>900</v>
      </c>
      <c r="B24" s="3">
        <f>IFERROR('Grado consolidado 2023'!B24-'Grado consolidado 2020'!B24,"")</f>
        <v>10</v>
      </c>
      <c r="C24" s="3" t="str">
        <f>'Grado consolidado 2023'!C24</f>
        <v/>
      </c>
      <c r="D24" s="3" t="str">
        <f>IFERROR('Grado consolidado 2023'!D24-'Grado consolidado 2020'!C24,"")</f>
        <v/>
      </c>
      <c r="E24" s="3">
        <f>IFERROR('Grado consolidado 2023'!E24-'Grado consolidado 2020'!D24,"")</f>
        <v>-170</v>
      </c>
      <c r="F24" s="3">
        <f>IFERROR('Grado consolidado 2023'!F24-'Grado consolidado 2020'!E24,"")</f>
        <v>74</v>
      </c>
      <c r="G24" s="3">
        <f>IFERROR('Grado consolidado 2023'!G24-'Grado consolidado 2020'!F24,"")</f>
        <v>-19</v>
      </c>
      <c r="H24" s="3">
        <f>IFERROR('Grado consolidado 2023'!H24-'Grado consolidado 2020'!G24,"")</f>
        <v>-5</v>
      </c>
      <c r="I24" s="3">
        <f>IFERROR('Grado consolidado 2023'!I24-'Grado consolidado 2020'!H24,"")</f>
        <v>-2</v>
      </c>
      <c r="J24" s="3">
        <f>IFERROR('Grado consolidado 2023'!J24-'Grado consolidado 2020'!I24,"")</f>
        <v>-5</v>
      </c>
      <c r="K24" s="3" t="str">
        <f>IFERROR('Grado consolidado 2023'!K24-'Grado consolidado 2020'!J24,"")</f>
        <v/>
      </c>
      <c r="L24" s="3">
        <f>IFERROR('Grado consolidado 2023'!L24-'Grado consolidado 2020'!K24,"")</f>
        <v>0</v>
      </c>
      <c r="M24" s="3">
        <f t="shared" si="0"/>
        <v>-117</v>
      </c>
      <c r="O24" s="9">
        <v>900</v>
      </c>
      <c r="P24" s="10">
        <f>IFERROR('Grado consolidado 2023'!P24-'Grado consolidado 2020'!O24,"")</f>
        <v>5.7073124941331085E-2</v>
      </c>
      <c r="Q24" s="10" t="str">
        <f>'Grado consolidado 2023'!Q24</f>
        <v/>
      </c>
      <c r="R24" s="10" t="str">
        <f>IFERROR('Grado consolidado 2023'!R24-'Grado consolidado 2020'!P24,"")</f>
        <v/>
      </c>
      <c r="S24" s="10">
        <f>IFERROR('Grado consolidado 2023'!S24-'Grado consolidado 2020'!Q24,"")</f>
        <v>-0.52177790293813953</v>
      </c>
      <c r="T24" s="10">
        <f>IFERROR('Grado consolidado 2023'!T24-'Grado consolidado 2020'!R24,"")</f>
        <v>0.43039519384211022</v>
      </c>
      <c r="U24" s="10">
        <f>IFERROR('Grado consolidado 2023'!U24-'Grado consolidado 2020'!S24,"")</f>
        <v>3.5436027410119197E-2</v>
      </c>
      <c r="V24" s="10">
        <f>IFERROR('Grado consolidado 2023'!V24-'Grado consolidado 2020'!T24,"")</f>
        <v>-6.5709189899558797E-3</v>
      </c>
      <c r="W24" s="10">
        <f>IFERROR('Grado consolidado 2023'!W24-'Grado consolidado 2020'!U24,"")</f>
        <v>8.3544541443724765E-3</v>
      </c>
      <c r="X24" s="10">
        <f>IFERROR('Grado consolidado 2023'!X24-'Grado consolidado 2020'!V24,"")</f>
        <v>-8.4013892800150203E-3</v>
      </c>
      <c r="Y24" s="10" t="str">
        <f>IFERROR('Grado consolidado 2023'!Y24-'Grado consolidado 2020'!W24,"")</f>
        <v/>
      </c>
      <c r="Z24" s="10">
        <f>IFERROR('Grado consolidado 2023'!Z24-'Grado consolidado 2020'!X24,"")</f>
        <v>5.4914108701774149E-3</v>
      </c>
    </row>
    <row r="25" spans="1:26" x14ac:dyDescent="0.35">
      <c r="A25" s="9">
        <v>902</v>
      </c>
      <c r="B25" s="3">
        <f>IFERROR('Grado consolidado 2023'!B25-'Grado consolidado 2020'!B25,"")</f>
        <v>51</v>
      </c>
      <c r="C25" s="3" t="str">
        <f>'Grado consolidado 2023'!C25</f>
        <v/>
      </c>
      <c r="D25" s="3">
        <f>IFERROR('Grado consolidado 2023'!D25-'Grado consolidado 2020'!C25,"")</f>
        <v>2</v>
      </c>
      <c r="E25" s="3" t="str">
        <f>IFERROR('Grado consolidado 2023'!E25-'Grado consolidado 2020'!D25,"")</f>
        <v/>
      </c>
      <c r="F25" s="3">
        <f>IFERROR('Grado consolidado 2023'!F25-'Grado consolidado 2020'!E25,"")</f>
        <v>-36</v>
      </c>
      <c r="G25" s="3">
        <f>IFERROR('Grado consolidado 2023'!G25-'Grado consolidado 2020'!F25,"")</f>
        <v>-5</v>
      </c>
      <c r="H25" s="3">
        <f>IFERROR('Grado consolidado 2023'!H25-'Grado consolidado 2020'!G25,"")</f>
        <v>10</v>
      </c>
      <c r="I25" s="3">
        <f>IFERROR('Grado consolidado 2023'!I25-'Grado consolidado 2020'!H25,"")</f>
        <v>1</v>
      </c>
      <c r="J25" s="3">
        <f>IFERROR('Grado consolidado 2023'!J25-'Grado consolidado 2020'!I25,"")</f>
        <v>7</v>
      </c>
      <c r="K25" s="3">
        <f>IFERROR('Grado consolidado 2023'!K25-'Grado consolidado 2020'!J25,"")</f>
        <v>7</v>
      </c>
      <c r="L25" s="3">
        <f>IFERROR('Grado consolidado 2023'!L25-'Grado consolidado 2020'!K25,"")</f>
        <v>-2</v>
      </c>
      <c r="M25" s="3">
        <f t="shared" si="0"/>
        <v>35</v>
      </c>
      <c r="O25" s="9">
        <v>902</v>
      </c>
      <c r="P25" s="10">
        <f>IFERROR('Grado consolidado 2023'!P25-'Grado consolidado 2020'!O25,"")</f>
        <v>5.9921630117766717E-2</v>
      </c>
      <c r="Q25" s="10" t="str">
        <f>'Grado consolidado 2023'!Q25</f>
        <v/>
      </c>
      <c r="R25" s="10">
        <f>IFERROR('Grado consolidado 2023'!R25-'Grado consolidado 2020'!P25,"")</f>
        <v>2.4125452352231603E-3</v>
      </c>
      <c r="S25" s="10" t="str">
        <f>IFERROR('Grado consolidado 2023'!S25-'Grado consolidado 2020'!Q25,"")</f>
        <v/>
      </c>
      <c r="T25" s="10">
        <f>IFERROR('Grado consolidado 2023'!T25-'Grado consolidado 2020'!R25,"")</f>
        <v>-6.2508229745744326E-2</v>
      </c>
      <c r="U25" s="10">
        <f>IFERROR('Grado consolidado 2023'!U25-'Grado consolidado 2020'!S25,"")</f>
        <v>-1.6153761164075769E-2</v>
      </c>
      <c r="V25" s="10">
        <f>IFERROR('Grado consolidado 2023'!V25-'Grado consolidado 2020'!T25,"")</f>
        <v>8.7208818352295103E-3</v>
      </c>
      <c r="W25" s="10">
        <f>IFERROR('Grado consolidado 2023'!W25-'Grado consolidado 2020'!U25,"")</f>
        <v>5.7664977077793306E-4</v>
      </c>
      <c r="X25" s="10">
        <f>IFERROR('Grado consolidado 2023'!X25-'Grado consolidado 2020'!V25,"")</f>
        <v>5.8769844092669693E-3</v>
      </c>
      <c r="Y25" s="10">
        <f>IFERROR('Grado consolidado 2023'!Y25-'Grado consolidado 2020'!W25,"")</f>
        <v>7.911150529806437E-3</v>
      </c>
      <c r="Z25" s="10">
        <f>IFERROR('Grado consolidado 2023'!Z25-'Grado consolidado 2020'!X25,"")</f>
        <v>-2.9937355553772971E-3</v>
      </c>
    </row>
    <row r="26" spans="1:26" x14ac:dyDescent="0.35">
      <c r="A26" s="9">
        <v>903</v>
      </c>
      <c r="B26" s="3">
        <f>IFERROR('Grado consolidado 2023'!B26-'Grado consolidado 2020'!B26,"")</f>
        <v>2</v>
      </c>
      <c r="C26" s="3" t="str">
        <f>'Grado consolidado 2023'!C26</f>
        <v/>
      </c>
      <c r="D26" s="3" t="str">
        <f>IFERROR('Grado consolidado 2023'!D26-'Grado consolidado 2020'!C26,"")</f>
        <v/>
      </c>
      <c r="E26" s="3" t="str">
        <f>IFERROR('Grado consolidado 2023'!E26-'Grado consolidado 2020'!D26,"")</f>
        <v/>
      </c>
      <c r="F26" s="3" t="str">
        <f>IFERROR('Grado consolidado 2023'!F26-'Grado consolidado 2020'!E26,"")</f>
        <v/>
      </c>
      <c r="G26" s="3" t="str">
        <f>IFERROR('Grado consolidado 2023'!G26-'Grado consolidado 2020'!F26,"")</f>
        <v/>
      </c>
      <c r="H26" s="3">
        <f>IFERROR('Grado consolidado 2023'!H26-'Grado consolidado 2020'!G26,"")</f>
        <v>0</v>
      </c>
      <c r="I26" s="3" t="str">
        <f>IFERROR('Grado consolidado 2023'!I26-'Grado consolidado 2020'!H26,"")</f>
        <v/>
      </c>
      <c r="J26" s="3">
        <f>IFERROR('Grado consolidado 2023'!J26-'Grado consolidado 2020'!I26,"")</f>
        <v>18</v>
      </c>
      <c r="K26" s="3">
        <f>IFERROR('Grado consolidado 2023'!K26-'Grado consolidado 2020'!J26,"")</f>
        <v>0</v>
      </c>
      <c r="L26" s="3">
        <f>IFERROR('Grado consolidado 2023'!L26-'Grado consolidado 2020'!K26,"")</f>
        <v>-2</v>
      </c>
      <c r="M26" s="3">
        <f t="shared" si="0"/>
        <v>18</v>
      </c>
      <c r="O26" s="9">
        <v>903</v>
      </c>
      <c r="P26" s="10">
        <f>IFERROR('Grado consolidado 2023'!P26-'Grado consolidado 2020'!O26,"")</f>
        <v>-1.9830941226048338E-4</v>
      </c>
      <c r="Q26" s="10" t="str">
        <f>'Grado consolidado 2023'!Q26</f>
        <v/>
      </c>
      <c r="R26" s="10" t="str">
        <f>IFERROR('Grado consolidado 2023'!R26-'Grado consolidado 2020'!P26,"")</f>
        <v/>
      </c>
      <c r="S26" s="10" t="str">
        <f>IFERROR('Grado consolidado 2023'!S26-'Grado consolidado 2020'!Q26,"")</f>
        <v/>
      </c>
      <c r="T26" s="10" t="str">
        <f>IFERROR('Grado consolidado 2023'!T26-'Grado consolidado 2020'!R26,"")</f>
        <v/>
      </c>
      <c r="U26" s="10" t="str">
        <f>IFERROR('Grado consolidado 2023'!U26-'Grado consolidado 2020'!S26,"")</f>
        <v/>
      </c>
      <c r="V26" s="10">
        <f>IFERROR('Grado consolidado 2023'!V26-'Grado consolidado 2020'!T26,"")</f>
        <v>-1.487320591953595E-4</v>
      </c>
      <c r="W26" s="10" t="str">
        <f>IFERROR('Grado consolidado 2023'!W26-'Grado consolidado 2020'!U26,"")</f>
        <v/>
      </c>
      <c r="X26" s="10">
        <f>IFERROR('Grado consolidado 2023'!X26-'Grado consolidado 2020'!V26,"")</f>
        <v>3.7034282739644486E-2</v>
      </c>
      <c r="Y26" s="10">
        <f>IFERROR('Grado consolidado 2023'!Y26-'Grado consolidado 2020'!W26,"")</f>
        <v>-1.7401650925857048E-2</v>
      </c>
      <c r="Z26" s="10">
        <f>IFERROR('Grado consolidado 2023'!Z26-'Grado consolidado 2020'!X26,"")</f>
        <v>-1.9285590342331627E-2</v>
      </c>
    </row>
    <row r="27" spans="1:26" x14ac:dyDescent="0.35">
      <c r="A27" s="9">
        <v>1000</v>
      </c>
      <c r="B27" s="3">
        <f>IFERROR('Grado consolidado 2023'!B27-'Grado consolidado 2020'!B27,"")</f>
        <v>13</v>
      </c>
      <c r="C27" s="3">
        <f>'Grado consolidado 2023'!C27</f>
        <v>1</v>
      </c>
      <c r="D27" s="3" t="str">
        <f>IFERROR('Grado consolidado 2023'!D27-'Grado consolidado 2020'!C27,"")</f>
        <v/>
      </c>
      <c r="E27" s="3" t="str">
        <f>IFERROR('Grado consolidado 2023'!E27-'Grado consolidado 2020'!D27,"")</f>
        <v/>
      </c>
      <c r="F27" s="3">
        <f>IFERROR('Grado consolidado 2023'!F27-'Grado consolidado 2020'!E27,"")</f>
        <v>1</v>
      </c>
      <c r="G27" s="3" t="str">
        <f>IFERROR('Grado consolidado 2023'!G27-'Grado consolidado 2020'!F27,"")</f>
        <v/>
      </c>
      <c r="H27" s="3">
        <f>IFERROR('Grado consolidado 2023'!H27-'Grado consolidado 2020'!G27,"")</f>
        <v>-4</v>
      </c>
      <c r="I27" s="3">
        <f>IFERROR('Grado consolidado 2023'!I27-'Grado consolidado 2020'!H27,"")</f>
        <v>-1</v>
      </c>
      <c r="J27" s="3">
        <f>IFERROR('Grado consolidado 2023'!J27-'Grado consolidado 2020'!I27,"")</f>
        <v>-1</v>
      </c>
      <c r="K27" s="3">
        <f>IFERROR('Grado consolidado 2023'!K27-'Grado consolidado 2020'!J27,"")</f>
        <v>4</v>
      </c>
      <c r="L27" s="3">
        <f>IFERROR('Grado consolidado 2023'!L27-'Grado consolidado 2020'!K27,"")</f>
        <v>-3</v>
      </c>
      <c r="M27" s="3">
        <f t="shared" si="0"/>
        <v>10</v>
      </c>
      <c r="O27" s="9">
        <v>1000</v>
      </c>
      <c r="P27" s="10">
        <f>IFERROR('Grado consolidado 2023'!P27-'Grado consolidado 2020'!O27,"")</f>
        <v>2.0265296201125077E-2</v>
      </c>
      <c r="Q27" s="10">
        <f>'Grado consolidado 2023'!Q27</f>
        <v>1.652892561983471E-3</v>
      </c>
      <c r="R27" s="10" t="str">
        <f>IFERROR('Grado consolidado 2023'!R27-'Grado consolidado 2020'!P27,"")</f>
        <v/>
      </c>
      <c r="S27" s="10" t="str">
        <f>IFERROR('Grado consolidado 2023'!S27-'Grado consolidado 2020'!Q27,"")</f>
        <v/>
      </c>
      <c r="T27" s="10">
        <f>IFERROR('Grado consolidado 2023'!T27-'Grado consolidado 2020'!R27,"")</f>
        <v>1.652892561983471E-3</v>
      </c>
      <c r="U27" s="10" t="str">
        <f>IFERROR('Grado consolidado 2023'!U27-'Grado consolidado 2020'!S27,"")</f>
        <v/>
      </c>
      <c r="V27" s="10">
        <f>IFERROR('Grado consolidado 2023'!V27-'Grado consolidado 2020'!T27,"")</f>
        <v>-1.2778665185082305E-2</v>
      </c>
      <c r="W27" s="10">
        <f>IFERROR('Grado consolidado 2023'!W27-'Grado consolidado 2020'!U27,"")</f>
        <v>-2.0695881658448524E-3</v>
      </c>
      <c r="X27" s="10">
        <f>IFERROR('Grado consolidado 2023'!X27-'Grado consolidado 2020'!V27,"")</f>
        <v>-6.7365789290922962E-3</v>
      </c>
      <c r="Y27" s="10">
        <f>IFERROR('Grado consolidado 2023'!Y27-'Grado consolidado 2020'!W27,"")</f>
        <v>5.5837210917424746E-3</v>
      </c>
      <c r="Z27" s="10">
        <f>IFERROR('Grado consolidado 2023'!Z27-'Grado consolidado 2020'!X27,"")</f>
        <v>-7.5699701368150407E-3</v>
      </c>
    </row>
    <row r="28" spans="1:26" x14ac:dyDescent="0.35">
      <c r="A28" s="9">
        <v>1103</v>
      </c>
      <c r="B28" s="3">
        <f>IFERROR('Grado consolidado 2023'!B28-'Grado consolidado 2020'!B28,"")</f>
        <v>13</v>
      </c>
      <c r="C28" s="3" t="str">
        <f>'Grado consolidado 2023'!C28</f>
        <v/>
      </c>
      <c r="D28" s="3" t="str">
        <f>IFERROR('Grado consolidado 2023'!D28-'Grado consolidado 2020'!C28,"")</f>
        <v/>
      </c>
      <c r="E28" s="3" t="str">
        <f>IFERROR('Grado consolidado 2023'!E28-'Grado consolidado 2020'!D28,"")</f>
        <v/>
      </c>
      <c r="F28" s="3">
        <f>IFERROR('Grado consolidado 2023'!F28-'Grado consolidado 2020'!E28,"")</f>
        <v>3</v>
      </c>
      <c r="G28" s="3" t="str">
        <f>IFERROR('Grado consolidado 2023'!G28-'Grado consolidado 2020'!F28,"")</f>
        <v/>
      </c>
      <c r="H28" s="3">
        <f>IFERROR('Grado consolidado 2023'!H28-'Grado consolidado 2020'!G28,"")</f>
        <v>5</v>
      </c>
      <c r="I28" s="3">
        <f>IFERROR('Grado consolidado 2023'!I28-'Grado consolidado 2020'!H28,"")</f>
        <v>0</v>
      </c>
      <c r="J28" s="3">
        <f>IFERROR('Grado consolidado 2023'!J28-'Grado consolidado 2020'!I28,"")</f>
        <v>2</v>
      </c>
      <c r="K28" s="3">
        <f>IFERROR('Grado consolidado 2023'!K28-'Grado consolidado 2020'!J28,"")</f>
        <v>2</v>
      </c>
      <c r="L28" s="3">
        <f>IFERROR('Grado consolidado 2023'!L28-'Grado consolidado 2020'!K28,"")</f>
        <v>-1</v>
      </c>
      <c r="M28" s="3">
        <f t="shared" si="0"/>
        <v>24</v>
      </c>
      <c r="O28" s="9">
        <v>1103</v>
      </c>
      <c r="P28" s="10">
        <f>IFERROR('Grado consolidado 2023'!P28-'Grado consolidado 2020'!O28,"")</f>
        <v>9.6661490683229809E-2</v>
      </c>
      <c r="Q28" s="10" t="str">
        <f>'Grado consolidado 2023'!Q28</f>
        <v/>
      </c>
      <c r="R28" s="10" t="str">
        <f>IFERROR('Grado consolidado 2023'!R28-'Grado consolidado 2020'!P28,"")</f>
        <v/>
      </c>
      <c r="S28" s="10" t="str">
        <f>IFERROR('Grado consolidado 2023'!S28-'Grado consolidado 2020'!Q28,"")</f>
        <v/>
      </c>
      <c r="T28" s="10">
        <f>IFERROR('Grado consolidado 2023'!T28-'Grado consolidado 2020'!R28,"")</f>
        <v>-3.5326086956521729E-2</v>
      </c>
      <c r="U28" s="10" t="str">
        <f>IFERROR('Grado consolidado 2023'!U28-'Grado consolidado 2020'!S28,"")</f>
        <v/>
      </c>
      <c r="V28" s="10">
        <f>IFERROR('Grado consolidado 2023'!V28-'Grado consolidado 2020'!T28,"")</f>
        <v>7.76397515527949E-3</v>
      </c>
      <c r="W28" s="10">
        <f>IFERROR('Grado consolidado 2023'!W28-'Grado consolidado 2020'!U28,"")</f>
        <v>-1.940993788819876E-3</v>
      </c>
      <c r="X28" s="10">
        <f>IFERROR('Grado consolidado 2023'!X28-'Grado consolidado 2020'!V28,"")</f>
        <v>-1.5139751552795011E-2</v>
      </c>
      <c r="Y28" s="10">
        <f>IFERROR('Grado consolidado 2023'!Y28-'Grado consolidado 2020'!W28,"")</f>
        <v>1.2034161490683232E-2</v>
      </c>
      <c r="Z28" s="10">
        <f>IFERROR('Grado consolidado 2023'!Z28-'Grado consolidado 2020'!X28,"")</f>
        <v>-2.057453416149068E-2</v>
      </c>
    </row>
    <row r="29" spans="1:26" x14ac:dyDescent="0.35">
      <c r="A29" s="9">
        <v>1105</v>
      </c>
      <c r="B29" s="3">
        <f>IFERROR('Grado consolidado 2023'!B29-'Grado consolidado 2020'!B29,"")</f>
        <v>6</v>
      </c>
      <c r="C29" s="3" t="str">
        <f>'Grado consolidado 2023'!C29</f>
        <v/>
      </c>
      <c r="D29" s="3" t="str">
        <f>IFERROR('Grado consolidado 2023'!D29-'Grado consolidado 2020'!C29,"")</f>
        <v/>
      </c>
      <c r="E29" s="3" t="str">
        <f>IFERROR('Grado consolidado 2023'!E29-'Grado consolidado 2020'!D29,"")</f>
        <v/>
      </c>
      <c r="F29" s="3">
        <f>IFERROR('Grado consolidado 2023'!F29-'Grado consolidado 2020'!E29,"")</f>
        <v>9</v>
      </c>
      <c r="G29" s="3">
        <f>IFERROR('Grado consolidado 2023'!G29-'Grado consolidado 2020'!F29,"")</f>
        <v>0</v>
      </c>
      <c r="H29" s="3">
        <f>IFERROR('Grado consolidado 2023'!H29-'Grado consolidado 2020'!G29,"")</f>
        <v>-2</v>
      </c>
      <c r="I29" s="3">
        <f>IFERROR('Grado consolidado 2023'!I29-'Grado consolidado 2020'!H29,"")</f>
        <v>1</v>
      </c>
      <c r="J29" s="3">
        <f>IFERROR('Grado consolidado 2023'!J29-'Grado consolidado 2020'!I29,"")</f>
        <v>-1</v>
      </c>
      <c r="K29" s="3">
        <f>IFERROR('Grado consolidado 2023'!K29-'Grado consolidado 2020'!J29,"")</f>
        <v>1</v>
      </c>
      <c r="L29" s="3">
        <f>IFERROR('Grado consolidado 2023'!L29-'Grado consolidado 2020'!K29,"")</f>
        <v>0</v>
      </c>
      <c r="M29" s="3">
        <f t="shared" si="0"/>
        <v>14</v>
      </c>
      <c r="O29" s="9">
        <v>1105</v>
      </c>
      <c r="P29" s="10">
        <f>IFERROR('Grado consolidado 2023'!P29-'Grado consolidado 2020'!O29,"")</f>
        <v>7.3469387755102034E-2</v>
      </c>
      <c r="Q29" s="10" t="str">
        <f>'Grado consolidado 2023'!Q29</f>
        <v/>
      </c>
      <c r="R29" s="10" t="str">
        <f>IFERROR('Grado consolidado 2023'!R29-'Grado consolidado 2020'!P29,"")</f>
        <v/>
      </c>
      <c r="S29" s="10" t="str">
        <f>IFERROR('Grado consolidado 2023'!S29-'Grado consolidado 2020'!Q29,"")</f>
        <v/>
      </c>
      <c r="T29" s="10">
        <f>IFERROR('Grado consolidado 2023'!T29-'Grado consolidado 2020'!R29,"")</f>
        <v>0.11020408163265311</v>
      </c>
      <c r="U29" s="10">
        <f>IFERROR('Grado consolidado 2023'!U29-'Grado consolidado 2020'!S29,"")</f>
        <v>-1.6326530612244899E-2</v>
      </c>
      <c r="V29" s="10">
        <f>IFERROR('Grado consolidado 2023'!V29-'Grado consolidado 2020'!T29,"")</f>
        <v>-0.14693877551020409</v>
      </c>
      <c r="W29" s="10">
        <f>IFERROR('Grado consolidado 2023'!W29-'Grado consolidado 2020'!U29,"")</f>
        <v>1.2244897959183671E-2</v>
      </c>
      <c r="X29" s="10">
        <f>IFERROR('Grado consolidado 2023'!X29-'Grado consolidado 2020'!V29,"")</f>
        <v>-3.6734693877551017E-2</v>
      </c>
      <c r="Y29" s="10">
        <f>IFERROR('Grado consolidado 2023'!Y29-'Grado consolidado 2020'!W29,"")</f>
        <v>1.2244897959183671E-2</v>
      </c>
      <c r="Z29" s="10">
        <f>IFERROR('Grado consolidado 2023'!Z29-'Grado consolidado 2020'!X29,"")</f>
        <v>-8.1632653061224497E-3</v>
      </c>
    </row>
    <row r="30" spans="1:26" x14ac:dyDescent="0.35">
      <c r="A30" s="9">
        <v>1111</v>
      </c>
      <c r="B30" s="3">
        <f>IFERROR('Grado consolidado 2023'!B30-'Grado consolidado 2020'!B30,"")</f>
        <v>9</v>
      </c>
      <c r="C30" s="3" t="str">
        <f>'Grado consolidado 2023'!C30</f>
        <v/>
      </c>
      <c r="D30" s="3" t="str">
        <f>IFERROR('Grado consolidado 2023'!D30-'Grado consolidado 2020'!C30,"")</f>
        <v/>
      </c>
      <c r="E30" s="3" t="str">
        <f>IFERROR('Grado consolidado 2023'!E30-'Grado consolidado 2020'!D30,"")</f>
        <v/>
      </c>
      <c r="F30" s="3">
        <f>IFERROR('Grado consolidado 2023'!F30-'Grado consolidado 2020'!E30,"")</f>
        <v>-1</v>
      </c>
      <c r="G30" s="3" t="str">
        <f>IFERROR('Grado consolidado 2023'!G30-'Grado consolidado 2020'!F30,"")</f>
        <v/>
      </c>
      <c r="H30" s="3">
        <f>IFERROR('Grado consolidado 2023'!H30-'Grado consolidado 2020'!G30,"")</f>
        <v>44</v>
      </c>
      <c r="I30" s="3">
        <f>IFERROR('Grado consolidado 2023'!I30-'Grado consolidado 2020'!H30,"")</f>
        <v>0</v>
      </c>
      <c r="J30" s="3">
        <f>IFERROR('Grado consolidado 2023'!J30-'Grado consolidado 2020'!I30,"")</f>
        <v>25</v>
      </c>
      <c r="K30" s="3">
        <f>IFERROR('Grado consolidado 2023'!K30-'Grado consolidado 2020'!J30,"")</f>
        <v>-14</v>
      </c>
      <c r="L30" s="3">
        <f>IFERROR('Grado consolidado 2023'!L30-'Grado consolidado 2020'!K30,"")</f>
        <v>-6</v>
      </c>
      <c r="M30" s="3">
        <f t="shared" si="0"/>
        <v>57</v>
      </c>
      <c r="O30" s="9">
        <v>1111</v>
      </c>
      <c r="P30" s="10">
        <f>IFERROR('Grado consolidado 2023'!P30-'Grado consolidado 2020'!O30,"")</f>
        <v>4.9039441953808993E-3</v>
      </c>
      <c r="Q30" s="10" t="str">
        <f>'Grado consolidado 2023'!Q30</f>
        <v/>
      </c>
      <c r="R30" s="10" t="str">
        <f>IFERROR('Grado consolidado 2023'!R30-'Grado consolidado 2020'!P30,"")</f>
        <v/>
      </c>
      <c r="S30" s="10" t="str">
        <f>IFERROR('Grado consolidado 2023'!S30-'Grado consolidado 2020'!Q30,"")</f>
        <v/>
      </c>
      <c r="T30" s="10">
        <f>IFERROR('Grado consolidado 2023'!T30-'Grado consolidado 2020'!R30,"")</f>
        <v>-1.1745420326513436E-3</v>
      </c>
      <c r="U30" s="10" t="str">
        <f>IFERROR('Grado consolidado 2023'!U30-'Grado consolidado 2020'!S30,"")</f>
        <v/>
      </c>
      <c r="V30" s="10">
        <f>IFERROR('Grado consolidado 2023'!V30-'Grado consolidado 2020'!T30,"")</f>
        <v>4.0609559569858664E-2</v>
      </c>
      <c r="W30" s="10">
        <f>IFERROR('Grado consolidado 2023'!W30-'Grado consolidado 2020'!U30,"")</f>
        <v>-1.317891650809578E-4</v>
      </c>
      <c r="X30" s="10">
        <f>IFERROR('Grado consolidado 2023'!X30-'Grado consolidado 2020'!V30,"")</f>
        <v>1.5328004735161604E-2</v>
      </c>
      <c r="Y30" s="10">
        <f>IFERROR('Grado consolidado 2023'!Y30-'Grado consolidado 2020'!W30,"")</f>
        <v>-2.2769468381004798E-2</v>
      </c>
      <c r="Z30" s="10">
        <f>IFERROR('Grado consolidado 2023'!Z30-'Grado consolidado 2020'!X30,"")</f>
        <v>-3.6765708921664086E-2</v>
      </c>
    </row>
    <row r="31" spans="1:26" x14ac:dyDescent="0.35">
      <c r="A31" s="9">
        <v>1166</v>
      </c>
      <c r="B31" s="3">
        <f>IFERROR('Grado consolidado 2023'!B31-'Grado consolidado 2020'!B31,"")</f>
        <v>73</v>
      </c>
      <c r="C31" s="3" t="str">
        <f>'Grado consolidado 2023'!C31</f>
        <v/>
      </c>
      <c r="D31" s="3" t="str">
        <f>IFERROR('Grado consolidado 2023'!D31-'Grado consolidado 2020'!C31,"")</f>
        <v/>
      </c>
      <c r="E31" s="3" t="str">
        <f>IFERROR('Grado consolidado 2023'!E31-'Grado consolidado 2020'!D31,"")</f>
        <v/>
      </c>
      <c r="F31" s="3">
        <f>IFERROR('Grado consolidado 2023'!F31-'Grado consolidado 2020'!E31,"")</f>
        <v>0</v>
      </c>
      <c r="G31" s="3" t="str">
        <f>IFERROR('Grado consolidado 2023'!G31-'Grado consolidado 2020'!F31,"")</f>
        <v/>
      </c>
      <c r="H31" s="3">
        <f>IFERROR('Grado consolidado 2023'!H31-'Grado consolidado 2020'!G31,"")</f>
        <v>108</v>
      </c>
      <c r="I31" s="3">
        <f>IFERROR('Grado consolidado 2023'!I31-'Grado consolidado 2020'!H31,"")</f>
        <v>-5</v>
      </c>
      <c r="J31" s="3">
        <f>IFERROR('Grado consolidado 2023'!J31-'Grado consolidado 2020'!I31,"")</f>
        <v>-16</v>
      </c>
      <c r="K31" s="3">
        <f>IFERROR('Grado consolidado 2023'!K31-'Grado consolidado 2020'!J31,"")</f>
        <v>8</v>
      </c>
      <c r="L31" s="3">
        <f>IFERROR('Grado consolidado 2023'!L31-'Grado consolidado 2020'!K31,"")</f>
        <v>2</v>
      </c>
      <c r="M31" s="3">
        <f t="shared" si="0"/>
        <v>170</v>
      </c>
      <c r="O31" s="9">
        <v>1166</v>
      </c>
      <c r="P31" s="10">
        <f>IFERROR('Grado consolidado 2023'!P31-'Grado consolidado 2020'!O31,"")</f>
        <v>6.3591146964794065E-2</v>
      </c>
      <c r="Q31" s="10" t="str">
        <f>'Grado consolidado 2023'!Q31</f>
        <v/>
      </c>
      <c r="R31" s="10" t="str">
        <f>IFERROR('Grado consolidado 2023'!R31-'Grado consolidado 2020'!P31,"")</f>
        <v/>
      </c>
      <c r="S31" s="10" t="str">
        <f>IFERROR('Grado consolidado 2023'!S31-'Grado consolidado 2020'!Q31,"")</f>
        <v/>
      </c>
      <c r="T31" s="10">
        <f>IFERROR('Grado consolidado 2023'!T31-'Grado consolidado 2020'!R31,"")</f>
        <v>-6.4588507655294509E-4</v>
      </c>
      <c r="U31" s="10" t="str">
        <f>IFERROR('Grado consolidado 2023'!U31-'Grado consolidado 2020'!S31,"")</f>
        <v/>
      </c>
      <c r="V31" s="10">
        <f>IFERROR('Grado consolidado 2023'!V31-'Grado consolidado 2020'!T31,"")</f>
        <v>7.5101649082077976E-2</v>
      </c>
      <c r="W31" s="10">
        <f>IFERROR('Grado consolidado 2023'!W31-'Grado consolidado 2020'!U31,"")</f>
        <v>-8.8413625840590895E-3</v>
      </c>
      <c r="X31" s="10">
        <f>IFERROR('Grado consolidado 2023'!X31-'Grado consolidado 2020'!V31,"")</f>
        <v>-8.8058259352688295E-2</v>
      </c>
      <c r="Y31" s="10">
        <f>IFERROR('Grado consolidado 2023'!Y31-'Grado consolidado 2020'!W31,"")</f>
        <v>-1.4746412289973879E-2</v>
      </c>
      <c r="Z31" s="10">
        <f>IFERROR('Grado consolidado 2023'!Z31-'Grado consolidado 2020'!X31,"")</f>
        <v>-2.1394618921320038E-2</v>
      </c>
    </row>
    <row r="32" spans="1:26" x14ac:dyDescent="0.35">
      <c r="A32" s="9">
        <v>1205</v>
      </c>
      <c r="B32" s="3">
        <f>IFERROR('Grado consolidado 2023'!B32-'Grado consolidado 2020'!B32,"")</f>
        <v>-22</v>
      </c>
      <c r="C32" s="3" t="str">
        <f>'Grado consolidado 2023'!C32</f>
        <v/>
      </c>
      <c r="D32" s="3" t="str">
        <f>IFERROR('Grado consolidado 2023'!D32-'Grado consolidado 2020'!C32,"")</f>
        <v/>
      </c>
      <c r="E32" s="3" t="str">
        <f>IFERROR('Grado consolidado 2023'!E32-'Grado consolidado 2020'!D32,"")</f>
        <v/>
      </c>
      <c r="F32" s="3">
        <f>IFERROR('Grado consolidado 2023'!F32-'Grado consolidado 2020'!E32,"")</f>
        <v>20</v>
      </c>
      <c r="G32" s="3" t="str">
        <f>IFERROR('Grado consolidado 2023'!G32-'Grado consolidado 2020'!F32,"")</f>
        <v/>
      </c>
      <c r="H32" s="3">
        <f>IFERROR('Grado consolidado 2023'!H32-'Grado consolidado 2020'!G32,"")</f>
        <v>4</v>
      </c>
      <c r="I32" s="3">
        <f>IFERROR('Grado consolidado 2023'!I32-'Grado consolidado 2020'!H32,"")</f>
        <v>0</v>
      </c>
      <c r="J32" s="3">
        <f>IFERROR('Grado consolidado 2023'!J32-'Grado consolidado 2020'!I32,"")</f>
        <v>1</v>
      </c>
      <c r="K32" s="3">
        <f>IFERROR('Grado consolidado 2023'!K32-'Grado consolidado 2020'!J32,"")</f>
        <v>0</v>
      </c>
      <c r="L32" s="3">
        <f>IFERROR('Grado consolidado 2023'!L32-'Grado consolidado 2020'!K32,"")</f>
        <v>1</v>
      </c>
      <c r="M32" s="3">
        <f t="shared" si="0"/>
        <v>4</v>
      </c>
      <c r="O32" s="9">
        <v>1205</v>
      </c>
      <c r="P32" s="10">
        <f>IFERROR('Grado consolidado 2023'!P32-'Grado consolidado 2020'!O32,"")</f>
        <v>-0.21831049813991471</v>
      </c>
      <c r="Q32" s="10" t="str">
        <f>'Grado consolidado 2023'!Q32</f>
        <v/>
      </c>
      <c r="R32" s="10" t="str">
        <f>IFERROR('Grado consolidado 2023'!R32-'Grado consolidado 2020'!P32,"")</f>
        <v/>
      </c>
      <c r="S32" s="10" t="str">
        <f>IFERROR('Grado consolidado 2023'!S32-'Grado consolidado 2020'!Q32,"")</f>
        <v/>
      </c>
      <c r="T32" s="10">
        <f>IFERROR('Grado consolidado 2023'!T32-'Grado consolidado 2020'!R32,"")</f>
        <v>0.18473822702114145</v>
      </c>
      <c r="U32" s="10" t="str">
        <f>IFERROR('Grado consolidado 2023'!U32-'Grado consolidado 2020'!S32,"")</f>
        <v/>
      </c>
      <c r="V32" s="10">
        <f>IFERROR('Grado consolidado 2023'!V32-'Grado consolidado 2020'!T32,"")</f>
        <v>2.0687777878595381E-2</v>
      </c>
      <c r="W32" s="10">
        <f>IFERROR('Grado consolidado 2023'!W32-'Grado consolidado 2020'!U32,"")</f>
        <v>-3.6294347155430527E-4</v>
      </c>
      <c r="X32" s="10">
        <f>IFERROR('Grado consolidado 2023'!X32-'Grado consolidado 2020'!V32,"")</f>
        <v>4.6275292623173814E-3</v>
      </c>
      <c r="Y32" s="10">
        <f>IFERROR('Grado consolidado 2023'!Y32-'Grado consolidado 2020'!W32,"")</f>
        <v>-7.2588694310861054E-4</v>
      </c>
      <c r="Z32" s="10">
        <f>IFERROR('Grado consolidado 2023'!Z32-'Grado consolidado 2020'!X32,"")</f>
        <v>9.3457943925233638E-3</v>
      </c>
    </row>
    <row r="33" spans="1:26" x14ac:dyDescent="0.35">
      <c r="A33" s="9">
        <v>1209</v>
      </c>
      <c r="B33" s="3">
        <f>IFERROR('Grado consolidado 2023'!B33-'Grado consolidado 2020'!B33,"")</f>
        <v>-4</v>
      </c>
      <c r="C33" s="3" t="str">
        <f>'Grado consolidado 2023'!C33</f>
        <v/>
      </c>
      <c r="D33" s="3" t="str">
        <f>IFERROR('Grado consolidado 2023'!D33-'Grado consolidado 2020'!C33,"")</f>
        <v/>
      </c>
      <c r="E33" s="3" t="str">
        <f>IFERROR('Grado consolidado 2023'!E33-'Grado consolidado 2020'!D33,"")</f>
        <v/>
      </c>
      <c r="F33" s="3">
        <f>IFERROR('Grado consolidado 2023'!F33-'Grado consolidado 2020'!E33,"")</f>
        <v>43</v>
      </c>
      <c r="G33" s="3" t="str">
        <f>IFERROR('Grado consolidado 2023'!G33-'Grado consolidado 2020'!F33,"")</f>
        <v/>
      </c>
      <c r="H33" s="3">
        <f>IFERROR('Grado consolidado 2023'!H33-'Grado consolidado 2020'!G33,"")</f>
        <v>3</v>
      </c>
      <c r="I33" s="3">
        <f>IFERROR('Grado consolidado 2023'!I33-'Grado consolidado 2020'!H33,"")</f>
        <v>2</v>
      </c>
      <c r="J33" s="3">
        <f>IFERROR('Grado consolidado 2023'!J33-'Grado consolidado 2020'!I33,"")</f>
        <v>16</v>
      </c>
      <c r="K33" s="3">
        <f>IFERROR('Grado consolidado 2023'!K33-'Grado consolidado 2020'!J33,"")</f>
        <v>5</v>
      </c>
      <c r="L33" s="3">
        <f>IFERROR('Grado consolidado 2023'!L33-'Grado consolidado 2020'!K33,"")</f>
        <v>0</v>
      </c>
      <c r="M33" s="3">
        <f t="shared" si="0"/>
        <v>65</v>
      </c>
      <c r="O33" s="9">
        <v>1209</v>
      </c>
      <c r="P33" s="10">
        <f>IFERROR('Grado consolidado 2023'!P33-'Grado consolidado 2020'!O33,"")</f>
        <v>-5.8025221247981679E-2</v>
      </c>
      <c r="Q33" s="10" t="str">
        <f>'Grado consolidado 2023'!Q33</f>
        <v/>
      </c>
      <c r="R33" s="10" t="str">
        <f>IFERROR('Grado consolidado 2023'!R33-'Grado consolidado 2020'!P33,"")</f>
        <v/>
      </c>
      <c r="S33" s="10" t="str">
        <f>IFERROR('Grado consolidado 2023'!S33-'Grado consolidado 2020'!Q33,"")</f>
        <v/>
      </c>
      <c r="T33" s="10">
        <f>IFERROR('Grado consolidado 2023'!T33-'Grado consolidado 2020'!R33,"")</f>
        <v>3.6901915098003168E-2</v>
      </c>
      <c r="U33" s="10" t="str">
        <f>IFERROR('Grado consolidado 2023'!U33-'Grado consolidado 2020'!S33,"")</f>
        <v/>
      </c>
      <c r="V33" s="10">
        <f>IFERROR('Grado consolidado 2023'!V33-'Grado consolidado 2020'!T33,"")</f>
        <v>-3.1209761481390652E-2</v>
      </c>
      <c r="W33" s="10">
        <f>IFERROR('Grado consolidado 2023'!W33-'Grado consolidado 2020'!U33,"")</f>
        <v>5.0994338504302336E-3</v>
      </c>
      <c r="X33" s="10">
        <f>IFERROR('Grado consolidado 2023'!X33-'Grado consolidado 2020'!V33,"")</f>
        <v>3.5481431520428389E-2</v>
      </c>
      <c r="Y33" s="10">
        <f>IFERROR('Grado consolidado 2023'!Y33-'Grado consolidado 2020'!W33,"")</f>
        <v>1.3744966991640609E-2</v>
      </c>
      <c r="Z33" s="10">
        <f>IFERROR('Grado consolidado 2023'!Z33-'Grado consolidado 2020'!X33,"")</f>
        <v>-1.9927647311300499E-3</v>
      </c>
    </row>
    <row r="34" spans="1:26" x14ac:dyDescent="0.35">
      <c r="A34" s="9">
        <v>1210</v>
      </c>
      <c r="B34" s="3">
        <f>IFERROR('Grado consolidado 2023'!B34-'Grado consolidado 2020'!B34,"")</f>
        <v>-8</v>
      </c>
      <c r="C34" s="3" t="str">
        <f>'Grado consolidado 2023'!C34</f>
        <v/>
      </c>
      <c r="D34" s="3" t="str">
        <f>IFERROR('Grado consolidado 2023'!D34-'Grado consolidado 2020'!C34,"")</f>
        <v/>
      </c>
      <c r="E34" s="3" t="str">
        <f>IFERROR('Grado consolidado 2023'!E34-'Grado consolidado 2020'!D34,"")</f>
        <v/>
      </c>
      <c r="F34" s="3">
        <f>IFERROR('Grado consolidado 2023'!F34-'Grado consolidado 2020'!E34,"")</f>
        <v>9</v>
      </c>
      <c r="G34" s="3" t="str">
        <f>IFERROR('Grado consolidado 2023'!G34-'Grado consolidado 2020'!F34,"")</f>
        <v/>
      </c>
      <c r="H34" s="3">
        <f>IFERROR('Grado consolidado 2023'!H34-'Grado consolidado 2020'!G34,"")</f>
        <v>-3</v>
      </c>
      <c r="I34" s="3">
        <f>IFERROR('Grado consolidado 2023'!I34-'Grado consolidado 2020'!H34,"")</f>
        <v>0</v>
      </c>
      <c r="J34" s="3">
        <f>IFERROR('Grado consolidado 2023'!J34-'Grado consolidado 2020'!I34,"")</f>
        <v>3</v>
      </c>
      <c r="K34" s="3">
        <f>IFERROR('Grado consolidado 2023'!K34-'Grado consolidado 2020'!J34,"")</f>
        <v>-6</v>
      </c>
      <c r="L34" s="3">
        <f>IFERROR('Grado consolidado 2023'!L34-'Grado consolidado 2020'!K34,"")</f>
        <v>-2</v>
      </c>
      <c r="M34" s="3">
        <f t="shared" si="0"/>
        <v>-7</v>
      </c>
      <c r="O34" s="9">
        <v>1210</v>
      </c>
      <c r="P34" s="10">
        <f>IFERROR('Grado consolidado 2023'!P34-'Grado consolidado 2020'!O34,"")</f>
        <v>-8.241758241758243E-2</v>
      </c>
      <c r="Q34" s="10" t="str">
        <f>'Grado consolidado 2023'!Q34</f>
        <v/>
      </c>
      <c r="R34" s="10" t="str">
        <f>IFERROR('Grado consolidado 2023'!R34-'Grado consolidado 2020'!P34,"")</f>
        <v/>
      </c>
      <c r="S34" s="10" t="str">
        <f>IFERROR('Grado consolidado 2023'!S34-'Grado consolidado 2020'!Q34,"")</f>
        <v/>
      </c>
      <c r="T34" s="10">
        <f>IFERROR('Grado consolidado 2023'!T34-'Grado consolidado 2020'!R34,"")</f>
        <v>0.1163003663003663</v>
      </c>
      <c r="U34" s="10" t="str">
        <f>IFERROR('Grado consolidado 2023'!U34-'Grado consolidado 2020'!S34,"")</f>
        <v/>
      </c>
      <c r="V34" s="10">
        <f>IFERROR('Grado consolidado 2023'!V34-'Grado consolidado 2020'!T34,"")</f>
        <v>5.494505494505475E-3</v>
      </c>
      <c r="W34" s="10">
        <f>IFERROR('Grado consolidado 2023'!W34-'Grado consolidado 2020'!U34,"")</f>
        <v>1.8315018315018285E-3</v>
      </c>
      <c r="X34" s="10">
        <f>IFERROR('Grado consolidado 2023'!X34-'Grado consolidado 2020'!V34,"")</f>
        <v>4.2124542124542114E-2</v>
      </c>
      <c r="Y34" s="10">
        <f>IFERROR('Grado consolidado 2023'!Y34-'Grado consolidado 2020'!W34,"")</f>
        <v>-6.5018315018315023E-2</v>
      </c>
      <c r="Z34" s="10">
        <f>IFERROR('Grado consolidado 2023'!Z34-'Grado consolidado 2020'!X34,"")</f>
        <v>-1.8315018315018319E-2</v>
      </c>
    </row>
    <row r="35" spans="1:26" x14ac:dyDescent="0.35">
      <c r="A35" s="9">
        <v>1400</v>
      </c>
      <c r="B35" s="3">
        <f>IFERROR('Grado consolidado 2023'!B35-'Grado consolidado 2020'!B35,"")</f>
        <v>8</v>
      </c>
      <c r="C35" s="3" t="str">
        <f>'Grado consolidado 2023'!C35</f>
        <v/>
      </c>
      <c r="D35" s="3" t="str">
        <f>IFERROR('Grado consolidado 2023'!D35-'Grado consolidado 2020'!C35,"")</f>
        <v/>
      </c>
      <c r="E35" s="3" t="str">
        <f>IFERROR('Grado consolidado 2023'!E35-'Grado consolidado 2020'!D35,"")</f>
        <v/>
      </c>
      <c r="F35" s="3">
        <f>IFERROR('Grado consolidado 2023'!F35-'Grado consolidado 2020'!E35,"")</f>
        <v>-20</v>
      </c>
      <c r="G35" s="3">
        <f>IFERROR('Grado consolidado 2023'!G35-'Grado consolidado 2020'!F35,"")</f>
        <v>-7</v>
      </c>
      <c r="H35" s="3">
        <f>IFERROR('Grado consolidado 2023'!H35-'Grado consolidado 2020'!G35,"")</f>
        <v>4</v>
      </c>
      <c r="I35" s="3">
        <f>IFERROR('Grado consolidado 2023'!I35-'Grado consolidado 2020'!H35,"")</f>
        <v>1</v>
      </c>
      <c r="J35" s="3">
        <f>IFERROR('Grado consolidado 2023'!J35-'Grado consolidado 2020'!I35,"")</f>
        <v>-3</v>
      </c>
      <c r="K35" s="3">
        <f>IFERROR('Grado consolidado 2023'!K35-'Grado consolidado 2020'!J35,"")</f>
        <v>-4</v>
      </c>
      <c r="L35" s="3">
        <f>IFERROR('Grado consolidado 2023'!L35-'Grado consolidado 2020'!K35,"")</f>
        <v>2</v>
      </c>
      <c r="M35" s="3">
        <f t="shared" si="0"/>
        <v>-19</v>
      </c>
      <c r="O35" s="9">
        <v>1400</v>
      </c>
      <c r="P35" s="10">
        <f>IFERROR('Grado consolidado 2023'!P35-'Grado consolidado 2020'!O35,"")</f>
        <v>5.0299953853253351E-2</v>
      </c>
      <c r="Q35" s="10" t="str">
        <f>'Grado consolidado 2023'!Q35</f>
        <v/>
      </c>
      <c r="R35" s="10" t="str">
        <f>IFERROR('Grado consolidado 2023'!R35-'Grado consolidado 2020'!P35,"")</f>
        <v/>
      </c>
      <c r="S35" s="10" t="str">
        <f>IFERROR('Grado consolidado 2023'!S35-'Grado consolidado 2020'!Q35,"")</f>
        <v/>
      </c>
      <c r="T35" s="10">
        <f>IFERROR('Grado consolidado 2023'!T35-'Grado consolidado 2020'!R35,"")</f>
        <v>-6.6999307798800201E-2</v>
      </c>
      <c r="U35" s="10">
        <f>IFERROR('Grado consolidado 2023'!U35-'Grado consolidado 2020'!S35,"")</f>
        <v>-1.6757037378864775E-2</v>
      </c>
      <c r="V35" s="10">
        <f>IFERROR('Grado consolidado 2023'!V35-'Grado consolidado 2020'!T35,"")</f>
        <v>3.6052145823719434E-2</v>
      </c>
      <c r="W35" s="10">
        <f>IFERROR('Grado consolidado 2023'!W35-'Grado consolidado 2020'!U35,"")</f>
        <v>6.2874942316566689E-3</v>
      </c>
      <c r="X35" s="10">
        <f>IFERROR('Grado consolidado 2023'!X35-'Grado consolidado 2020'!V35,"")</f>
        <v>2.336179049377024E-3</v>
      </c>
      <c r="Y35" s="10">
        <f>IFERROR('Grado consolidado 2023'!Y35-'Grado consolidado 2020'!W35,"")</f>
        <v>-1.7881864328564832E-2</v>
      </c>
      <c r="Z35" s="10">
        <f>IFERROR('Grado consolidado 2023'!Z35-'Grado consolidado 2020'!X35,"")</f>
        <v>1.6814720812182743E-2</v>
      </c>
    </row>
    <row r="36" spans="1:26" x14ac:dyDescent="0.35">
      <c r="A36" s="9">
        <v>1402</v>
      </c>
      <c r="B36" s="3">
        <f>IFERROR('Grado consolidado 2023'!B36-'Grado consolidado 2020'!B36,"")</f>
        <v>6</v>
      </c>
      <c r="C36" s="3" t="str">
        <f>'Grado consolidado 2023'!C36</f>
        <v/>
      </c>
      <c r="D36" s="3" t="str">
        <f>IFERROR('Grado consolidado 2023'!D36-'Grado consolidado 2020'!C36,"")</f>
        <v/>
      </c>
      <c r="E36" s="3" t="str">
        <f>IFERROR('Grado consolidado 2023'!E36-'Grado consolidado 2020'!D36,"")</f>
        <v/>
      </c>
      <c r="F36" s="3">
        <f>IFERROR('Grado consolidado 2023'!F36-'Grado consolidado 2020'!E36,"")</f>
        <v>-15</v>
      </c>
      <c r="G36" s="3" t="str">
        <f>IFERROR('Grado consolidado 2023'!G36-'Grado consolidado 2020'!F36,"")</f>
        <v/>
      </c>
      <c r="H36" s="3">
        <f>IFERROR('Grado consolidado 2023'!H36-'Grado consolidado 2020'!G36,"")</f>
        <v>21</v>
      </c>
      <c r="I36" s="3">
        <f>IFERROR('Grado consolidado 2023'!I36-'Grado consolidado 2020'!H36,"")</f>
        <v>-2</v>
      </c>
      <c r="J36" s="3">
        <f>IFERROR('Grado consolidado 2023'!J36-'Grado consolidado 2020'!I36,"")</f>
        <v>-1</v>
      </c>
      <c r="K36" s="3">
        <f>IFERROR('Grado consolidado 2023'!K36-'Grado consolidado 2020'!J36,"")</f>
        <v>0</v>
      </c>
      <c r="L36" s="3">
        <f>IFERROR('Grado consolidado 2023'!L36-'Grado consolidado 2020'!K36,"")</f>
        <v>2</v>
      </c>
      <c r="M36" s="3">
        <f t="shared" si="0"/>
        <v>11</v>
      </c>
      <c r="O36" s="9">
        <v>1402</v>
      </c>
      <c r="P36" s="10">
        <f>IFERROR('Grado consolidado 2023'!P36-'Grado consolidado 2020'!O36,"")</f>
        <v>3.4751773049645385E-2</v>
      </c>
      <c r="Q36" s="10" t="str">
        <f>'Grado consolidado 2023'!Q36</f>
        <v/>
      </c>
      <c r="R36" s="10" t="str">
        <f>IFERROR('Grado consolidado 2023'!R36-'Grado consolidado 2020'!P36,"")</f>
        <v/>
      </c>
      <c r="S36" s="10" t="str">
        <f>IFERROR('Grado consolidado 2023'!S36-'Grado consolidado 2020'!Q36,"")</f>
        <v/>
      </c>
      <c r="T36" s="10">
        <f>IFERROR('Grado consolidado 2023'!T36-'Grado consolidado 2020'!R36,"")</f>
        <v>-0.13218767048554281</v>
      </c>
      <c r="U36" s="10" t="str">
        <f>IFERROR('Grado consolidado 2023'!U36-'Grado consolidado 2020'!S36,"")</f>
        <v/>
      </c>
      <c r="V36" s="10">
        <f>IFERROR('Grado consolidado 2023'!V36-'Grado consolidado 2020'!T36,"")</f>
        <v>0.13693398799781775</v>
      </c>
      <c r="W36" s="10">
        <f>IFERROR('Grado consolidado 2023'!W36-'Grado consolidado 2020'!U36,"")</f>
        <v>-2.1985815602836883E-2</v>
      </c>
      <c r="X36" s="10">
        <f>IFERROR('Grado consolidado 2023'!X36-'Grado consolidado 2020'!V36,"")</f>
        <v>-2.5695581014729962E-2</v>
      </c>
      <c r="Y36" s="10">
        <f>IFERROR('Grado consolidado 2023'!Y36-'Grado consolidado 2020'!W36,"")</f>
        <v>-3.6006546644844553E-3</v>
      </c>
      <c r="Z36" s="10">
        <f>IFERROR('Grado consolidado 2023'!Z36-'Grado consolidado 2020'!X36,"")</f>
        <v>1.178396072013093E-2</v>
      </c>
    </row>
    <row r="37" spans="1:26" x14ac:dyDescent="0.35">
      <c r="A37" s="9">
        <v>1406</v>
      </c>
      <c r="B37" s="3">
        <f>IFERROR('Grado consolidado 2023'!B37-'Grado consolidado 2020'!B37,"")</f>
        <v>-55</v>
      </c>
      <c r="C37" s="3" t="str">
        <f>'Grado consolidado 2023'!C37</f>
        <v/>
      </c>
      <c r="D37" s="3" t="str">
        <f>IFERROR('Grado consolidado 2023'!D37-'Grado consolidado 2020'!C37,"")</f>
        <v/>
      </c>
      <c r="E37" s="3" t="str">
        <f>IFERROR('Grado consolidado 2023'!E37-'Grado consolidado 2020'!D37,"")</f>
        <v/>
      </c>
      <c r="F37" s="3">
        <f>IFERROR('Grado consolidado 2023'!F37-'Grado consolidado 2020'!E37,"")</f>
        <v>0</v>
      </c>
      <c r="G37" s="3" t="str">
        <f>IFERROR('Grado consolidado 2023'!G37-'Grado consolidado 2020'!F37,"")</f>
        <v/>
      </c>
      <c r="H37" s="3">
        <f>IFERROR('Grado consolidado 2023'!H37-'Grado consolidado 2020'!G37,"")</f>
        <v>58</v>
      </c>
      <c r="I37" s="3" t="str">
        <f>IFERROR('Grado consolidado 2023'!I37-'Grado consolidado 2020'!H37,"")</f>
        <v/>
      </c>
      <c r="J37" s="3">
        <f>IFERROR('Grado consolidado 2023'!J37-'Grado consolidado 2020'!I37,"")</f>
        <v>10</v>
      </c>
      <c r="K37" s="3">
        <f>IFERROR('Grado consolidado 2023'!K37-'Grado consolidado 2020'!J37,"")</f>
        <v>-3</v>
      </c>
      <c r="L37" s="3">
        <f>IFERROR('Grado consolidado 2023'!L37-'Grado consolidado 2020'!K37,"")</f>
        <v>4</v>
      </c>
      <c r="M37" s="3">
        <f t="shared" si="0"/>
        <v>14</v>
      </c>
      <c r="O37" s="9">
        <v>1406</v>
      </c>
      <c r="P37" s="10">
        <f>IFERROR('Grado consolidado 2023'!P37-'Grado consolidado 2020'!O37,"")</f>
        <v>-0.21055298581154824</v>
      </c>
      <c r="Q37" s="10" t="str">
        <f>'Grado consolidado 2023'!Q37</f>
        <v/>
      </c>
      <c r="R37" s="10" t="str">
        <f>IFERROR('Grado consolidado 2023'!R37-'Grado consolidado 2020'!P37,"")</f>
        <v/>
      </c>
      <c r="S37" s="10" t="str">
        <f>IFERROR('Grado consolidado 2023'!S37-'Grado consolidado 2020'!Q37,"")</f>
        <v/>
      </c>
      <c r="T37" s="10">
        <f>IFERROR('Grado consolidado 2023'!T37-'Grado consolidado 2020'!R37,"")</f>
        <v>-1.6891013980562322E-4</v>
      </c>
      <c r="U37" s="10" t="str">
        <f>IFERROR('Grado consolidado 2023'!U37-'Grado consolidado 2020'!S37,"")</f>
        <v/>
      </c>
      <c r="V37" s="10">
        <f>IFERROR('Grado consolidado 2023'!V37-'Grado consolidado 2020'!T37,"")</f>
        <v>0.18496959617483494</v>
      </c>
      <c r="W37" s="10" t="str">
        <f>IFERROR('Grado consolidado 2023'!W37-'Grado consolidado 2020'!U37,"")</f>
        <v/>
      </c>
      <c r="X37" s="10">
        <f>IFERROR('Grado consolidado 2023'!X37-'Grado consolidado 2020'!V37,"")</f>
        <v>2.8623772153214488E-2</v>
      </c>
      <c r="Y37" s="10">
        <f>IFERROR('Grado consolidado 2023'!Y37-'Grado consolidado 2020'!W37,"")</f>
        <v>-1.2252481679746376E-2</v>
      </c>
      <c r="Z37" s="10">
        <f>IFERROR('Grado consolidado 2023'!Z37-'Grado consolidado 2020'!X37,"")</f>
        <v>1.3071046203419784E-2</v>
      </c>
    </row>
    <row r="38" spans="1:26" x14ac:dyDescent="0.35">
      <c r="A38" s="9">
        <v>1502</v>
      </c>
      <c r="B38" s="3">
        <f>IFERROR('Grado consolidado 2023'!B38-'Grado consolidado 2020'!B38,"")</f>
        <v>-36</v>
      </c>
      <c r="C38" s="3" t="str">
        <f>'Grado consolidado 2023'!C38</f>
        <v/>
      </c>
      <c r="D38" s="3" t="str">
        <f>IFERROR('Grado consolidado 2023'!D38-'Grado consolidado 2020'!C38,"")</f>
        <v/>
      </c>
      <c r="E38" s="3" t="str">
        <f>IFERROR('Grado consolidado 2023'!E38-'Grado consolidado 2020'!D38,"")</f>
        <v/>
      </c>
      <c r="F38" s="3" t="str">
        <f>IFERROR('Grado consolidado 2023'!F38-'Grado consolidado 2020'!E38,"")</f>
        <v/>
      </c>
      <c r="G38" s="3" t="str">
        <f>IFERROR('Grado consolidado 2023'!G38-'Grado consolidado 2020'!F38,"")</f>
        <v/>
      </c>
      <c r="H38" s="3">
        <f>IFERROR('Grado consolidado 2023'!H38-'Grado consolidado 2020'!G38,"")</f>
        <v>53</v>
      </c>
      <c r="I38" s="3">
        <f>IFERROR('Grado consolidado 2023'!I38-'Grado consolidado 2020'!H38,"")</f>
        <v>5</v>
      </c>
      <c r="J38" s="3">
        <f>IFERROR('Grado consolidado 2023'!J38-'Grado consolidado 2020'!I38,"")</f>
        <v>-7</v>
      </c>
      <c r="K38" s="3">
        <f>IFERROR('Grado consolidado 2023'!K38-'Grado consolidado 2020'!J38,"")</f>
        <v>9</v>
      </c>
      <c r="L38" s="3">
        <f>IFERROR('Grado consolidado 2023'!L38-'Grado consolidado 2020'!K38,"")</f>
        <v>-6</v>
      </c>
      <c r="M38" s="3">
        <f t="shared" si="0"/>
        <v>18</v>
      </c>
      <c r="O38" s="9">
        <v>1502</v>
      </c>
      <c r="P38" s="10">
        <f>IFERROR('Grado consolidado 2023'!P38-'Grado consolidado 2020'!O38,"")</f>
        <v>-3.9633474029248064E-2</v>
      </c>
      <c r="Q38" s="10" t="str">
        <f>'Grado consolidado 2023'!Q38</f>
        <v/>
      </c>
      <c r="R38" s="10" t="str">
        <f>IFERROR('Grado consolidado 2023'!R38-'Grado consolidado 2020'!P38,"")</f>
        <v/>
      </c>
      <c r="S38" s="10" t="str">
        <f>IFERROR('Grado consolidado 2023'!S38-'Grado consolidado 2020'!Q38,"")</f>
        <v/>
      </c>
      <c r="T38" s="10" t="str">
        <f>IFERROR('Grado consolidado 2023'!T38-'Grado consolidado 2020'!R38,"")</f>
        <v/>
      </c>
      <c r="U38" s="10" t="str">
        <f>IFERROR('Grado consolidado 2023'!U38-'Grado consolidado 2020'!S38,"")</f>
        <v/>
      </c>
      <c r="V38" s="10">
        <f>IFERROR('Grado consolidado 2023'!V38-'Grado consolidado 2020'!T38,"")</f>
        <v>5.400927950320196E-2</v>
      </c>
      <c r="W38" s="10">
        <f>IFERROR('Grado consolidado 2023'!W38-'Grado consolidado 2020'!U38,"")</f>
        <v>-1.0892944408307237E-3</v>
      </c>
      <c r="X38" s="10">
        <f>IFERROR('Grado consolidado 2023'!X38-'Grado consolidado 2020'!V38,"")</f>
        <v>-1.3382918577733827E-2</v>
      </c>
      <c r="Y38" s="10">
        <f>IFERROR('Grado consolidado 2023'!Y38-'Grado consolidado 2020'!W38,"")</f>
        <v>7.6494400051417416E-3</v>
      </c>
      <c r="Z38" s="10">
        <f>IFERROR('Grado consolidado 2023'!Z38-'Grado consolidado 2020'!X38,"")</f>
        <v>-7.5530324605310797E-3</v>
      </c>
    </row>
  </sheetData>
  <mergeCells count="2">
    <mergeCell ref="A1:M1"/>
    <mergeCell ref="O1:Z1"/>
  </mergeCells>
  <conditionalFormatting sqref="Z3:Z3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3:Y38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:X38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3:W3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V3:V3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:U38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:T3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3:S3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3:R3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3:Q3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:P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codigos</vt:lpstr>
      <vt:lpstr>Grado consolidado 2023</vt:lpstr>
      <vt:lpstr>Grado consolidado 2020</vt:lpstr>
      <vt:lpstr>Variación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 Barrada</dc:creator>
  <cp:lastModifiedBy>Nacho Barrada</cp:lastModifiedBy>
  <dcterms:created xsi:type="dcterms:W3CDTF">2023-05-02T21:23:24Z</dcterms:created>
  <dcterms:modified xsi:type="dcterms:W3CDTF">2023-05-03T15:11:48Z</dcterms:modified>
</cp:coreProperties>
</file>