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c\Dropbox\ATE - Previamente en común\otro material\Convocatorias\"/>
    </mc:Choice>
  </mc:AlternateContent>
  <xr:revisionPtr revIDLastSave="0" documentId="13_ncr:1_{F5B86145-765C-4B35-930A-81FD78544CC7}" xr6:coauthVersionLast="47" xr6:coauthVersionMax="47" xr10:uidLastSave="{00000000-0000-0000-0000-000000000000}"/>
  <bookViews>
    <workbookView xWindow="-120" yWindow="-120" windowWidth="29040" windowHeight="15720" activeTab="2" xr2:uid="{28C4D63E-12B5-4C4A-BE95-5C03875C6856}"/>
  </bookViews>
  <sheets>
    <sheet name="Datos" sheetId="1" r:id="rId1"/>
    <sheet name="Parámetros" sheetId="3" r:id="rId2"/>
    <sheet name="Calculos" sheetId="2" r:id="rId3"/>
  </sheets>
  <externalReferences>
    <externalReference r:id="rId4"/>
  </externalReferences>
  <definedNames>
    <definedName name="_xlnm._FilterDatabase" localSheetId="0" hidden="1">Datos!$A$1:$E$277</definedName>
    <definedName name="calificacion">Parámetros!$A$2:$B$13</definedName>
    <definedName name="calificaciones">[1]Hoja2!$A$6:$B$17</definedName>
  </definedNames>
  <calcPr calcId="191029"/>
  <pivotCaches>
    <pivotCache cacheId="16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7" i="1" l="1"/>
  <c r="E277" i="1" s="1"/>
  <c r="D276" i="1"/>
  <c r="E276" i="1" s="1"/>
  <c r="D275" i="1"/>
  <c r="E275" i="1" s="1"/>
  <c r="D274" i="1"/>
  <c r="E274" i="1" s="1"/>
  <c r="D273" i="1"/>
  <c r="E273" i="1" s="1"/>
  <c r="D272" i="1"/>
  <c r="E272" i="1" s="1"/>
  <c r="D271" i="1"/>
  <c r="E271" i="1" s="1"/>
  <c r="D270" i="1"/>
  <c r="E270" i="1" s="1"/>
  <c r="D269" i="1"/>
  <c r="E269" i="1" s="1"/>
  <c r="D268" i="1"/>
  <c r="E268" i="1" s="1"/>
  <c r="D267" i="1"/>
  <c r="E267" i="1" s="1"/>
  <c r="D266" i="1"/>
  <c r="E266" i="1" s="1"/>
  <c r="D265" i="1"/>
  <c r="E265" i="1" s="1"/>
  <c r="D264" i="1"/>
  <c r="E264" i="1" s="1"/>
  <c r="D263" i="1"/>
  <c r="E263" i="1" s="1"/>
  <c r="D262" i="1"/>
  <c r="E262" i="1" s="1"/>
  <c r="D261" i="1"/>
  <c r="E261" i="1" s="1"/>
  <c r="D260" i="1"/>
  <c r="E260" i="1" s="1"/>
  <c r="D259" i="1"/>
  <c r="E259" i="1" s="1"/>
  <c r="D258" i="1"/>
  <c r="E258" i="1" s="1"/>
  <c r="D257" i="1"/>
  <c r="E257" i="1" s="1"/>
  <c r="D256" i="1"/>
  <c r="E256" i="1" s="1"/>
  <c r="D255" i="1"/>
  <c r="E255" i="1" s="1"/>
  <c r="D254" i="1"/>
  <c r="E254" i="1" s="1"/>
  <c r="D253" i="1"/>
  <c r="E253" i="1" s="1"/>
  <c r="D252" i="1"/>
  <c r="E252" i="1" s="1"/>
  <c r="D251" i="1"/>
  <c r="E251" i="1" s="1"/>
  <c r="D250" i="1"/>
  <c r="E250" i="1" s="1"/>
  <c r="D249" i="1"/>
  <c r="E249" i="1" s="1"/>
  <c r="D248" i="1"/>
  <c r="E248" i="1" s="1"/>
  <c r="D247" i="1"/>
  <c r="E247" i="1" s="1"/>
  <c r="D246" i="1"/>
  <c r="E246" i="1" s="1"/>
  <c r="D245" i="1"/>
  <c r="E245" i="1" s="1"/>
  <c r="D244" i="1"/>
  <c r="E244" i="1" s="1"/>
  <c r="D243" i="1"/>
  <c r="E243" i="1" s="1"/>
  <c r="D242" i="1"/>
  <c r="E242" i="1" s="1"/>
  <c r="D241" i="1"/>
  <c r="E241" i="1" s="1"/>
  <c r="D240" i="1"/>
  <c r="E240" i="1" s="1"/>
  <c r="D239" i="1"/>
  <c r="E239" i="1" s="1"/>
  <c r="D238" i="1"/>
  <c r="E238" i="1" s="1"/>
  <c r="D237" i="1"/>
  <c r="E237" i="1" s="1"/>
  <c r="D236" i="1"/>
  <c r="E236" i="1" s="1"/>
  <c r="D235" i="1"/>
  <c r="E235" i="1" s="1"/>
  <c r="D234" i="1"/>
  <c r="E234" i="1" s="1"/>
  <c r="D233" i="1"/>
  <c r="E233" i="1" s="1"/>
  <c r="D232" i="1"/>
  <c r="E232" i="1" s="1"/>
  <c r="D231" i="1"/>
  <c r="E231" i="1" s="1"/>
  <c r="D230" i="1"/>
  <c r="E230" i="1" s="1"/>
  <c r="D229" i="1"/>
  <c r="E229" i="1" s="1"/>
  <c r="D228" i="1"/>
  <c r="E228" i="1" s="1"/>
  <c r="D227" i="1"/>
  <c r="E227" i="1" s="1"/>
  <c r="D226" i="1"/>
  <c r="E226" i="1" s="1"/>
  <c r="D225" i="1"/>
  <c r="E225" i="1" s="1"/>
  <c r="D224" i="1"/>
  <c r="E224" i="1" s="1"/>
  <c r="D223" i="1"/>
  <c r="E223" i="1" s="1"/>
  <c r="D222" i="1"/>
  <c r="E222" i="1" s="1"/>
  <c r="D221" i="1"/>
  <c r="E221" i="1" s="1"/>
  <c r="D220" i="1"/>
  <c r="E220" i="1" s="1"/>
  <c r="D219" i="1"/>
  <c r="E219" i="1" s="1"/>
  <c r="D218" i="1"/>
  <c r="E218" i="1" s="1"/>
  <c r="D217" i="1"/>
  <c r="E217" i="1" s="1"/>
  <c r="D216" i="1"/>
  <c r="E216" i="1" s="1"/>
  <c r="D215" i="1"/>
  <c r="E215" i="1" s="1"/>
  <c r="D214" i="1"/>
  <c r="E214" i="1" s="1"/>
  <c r="D213" i="1"/>
  <c r="E213" i="1" s="1"/>
  <c r="D212" i="1"/>
  <c r="E212" i="1" s="1"/>
  <c r="D211" i="1"/>
  <c r="E211" i="1" s="1"/>
  <c r="D210" i="1"/>
  <c r="E210" i="1" s="1"/>
  <c r="D209" i="1"/>
  <c r="E209" i="1" s="1"/>
  <c r="D208" i="1"/>
  <c r="E208" i="1" s="1"/>
  <c r="D207" i="1"/>
  <c r="E207" i="1" s="1"/>
  <c r="D206" i="1"/>
  <c r="E206" i="1" s="1"/>
  <c r="D205" i="1"/>
  <c r="E205" i="1" s="1"/>
  <c r="D204" i="1"/>
  <c r="E204" i="1" s="1"/>
  <c r="D203" i="1"/>
  <c r="E203" i="1" s="1"/>
  <c r="D202" i="1"/>
  <c r="E202" i="1" s="1"/>
  <c r="D201" i="1"/>
  <c r="E201" i="1" s="1"/>
  <c r="D200" i="1"/>
  <c r="E200" i="1" s="1"/>
  <c r="D199" i="1"/>
  <c r="E199" i="1" s="1"/>
  <c r="D198" i="1"/>
  <c r="E198" i="1" s="1"/>
  <c r="D197" i="1"/>
  <c r="E197" i="1" s="1"/>
  <c r="D196" i="1"/>
  <c r="E196" i="1" s="1"/>
  <c r="D195" i="1"/>
  <c r="E195" i="1" s="1"/>
  <c r="D194" i="1"/>
  <c r="E194" i="1" s="1"/>
  <c r="D193" i="1"/>
  <c r="E193" i="1" s="1"/>
  <c r="D192" i="1"/>
  <c r="E192" i="1" s="1"/>
  <c r="D191" i="1"/>
  <c r="E191" i="1" s="1"/>
  <c r="D190" i="1"/>
  <c r="E190" i="1" s="1"/>
  <c r="D189" i="1"/>
  <c r="E189" i="1" s="1"/>
  <c r="D188" i="1"/>
  <c r="E188" i="1" s="1"/>
  <c r="D187" i="1"/>
  <c r="E187" i="1" s="1"/>
  <c r="D186" i="1"/>
  <c r="E186" i="1" s="1"/>
  <c r="D185" i="1"/>
  <c r="E185" i="1" s="1"/>
  <c r="D184" i="1"/>
  <c r="E184" i="1" s="1"/>
  <c r="D183" i="1"/>
  <c r="E183" i="1" s="1"/>
  <c r="D182" i="1"/>
  <c r="E182" i="1" s="1"/>
  <c r="D181" i="1"/>
  <c r="E181" i="1" s="1"/>
  <c r="D180" i="1"/>
  <c r="E180" i="1" s="1"/>
  <c r="D179" i="1"/>
  <c r="E179" i="1" s="1"/>
  <c r="D178" i="1"/>
  <c r="E178" i="1" s="1"/>
  <c r="D177" i="1"/>
  <c r="E177" i="1" s="1"/>
  <c r="D176" i="1"/>
  <c r="E176" i="1" s="1"/>
  <c r="D175" i="1"/>
  <c r="E175" i="1" s="1"/>
  <c r="D174" i="1"/>
  <c r="E174" i="1" s="1"/>
  <c r="D173" i="1"/>
  <c r="E173" i="1" s="1"/>
  <c r="D172" i="1"/>
  <c r="E172" i="1" s="1"/>
  <c r="D171" i="1"/>
  <c r="E171" i="1" s="1"/>
  <c r="D170" i="1"/>
  <c r="E170" i="1" s="1"/>
  <c r="D169" i="1"/>
  <c r="E169" i="1" s="1"/>
  <c r="D168" i="1"/>
  <c r="E168" i="1" s="1"/>
  <c r="D167" i="1"/>
  <c r="E167" i="1" s="1"/>
  <c r="D166" i="1"/>
  <c r="E166" i="1" s="1"/>
  <c r="D165" i="1"/>
  <c r="E165" i="1" s="1"/>
  <c r="D164" i="1"/>
  <c r="E164" i="1" s="1"/>
  <c r="D163" i="1"/>
  <c r="E163" i="1" s="1"/>
  <c r="D162" i="1"/>
  <c r="E162" i="1" s="1"/>
  <c r="D161" i="1"/>
  <c r="E161" i="1" s="1"/>
  <c r="D160" i="1"/>
  <c r="E160" i="1" s="1"/>
  <c r="D159" i="1"/>
  <c r="E159" i="1" s="1"/>
  <c r="D158" i="1"/>
  <c r="E158" i="1" s="1"/>
  <c r="D157" i="1"/>
  <c r="E157" i="1" s="1"/>
  <c r="D156" i="1"/>
  <c r="E156" i="1" s="1"/>
  <c r="D155" i="1"/>
  <c r="E155" i="1" s="1"/>
  <c r="D154" i="1"/>
  <c r="E154" i="1" s="1"/>
  <c r="D153" i="1"/>
  <c r="E153" i="1" s="1"/>
  <c r="D152" i="1"/>
  <c r="E152" i="1" s="1"/>
  <c r="D151" i="1"/>
  <c r="E151" i="1" s="1"/>
  <c r="D150" i="1"/>
  <c r="E150" i="1" s="1"/>
  <c r="D149" i="1"/>
  <c r="E149" i="1" s="1"/>
  <c r="D148" i="1"/>
  <c r="E148" i="1" s="1"/>
  <c r="D147" i="1"/>
  <c r="E147" i="1" s="1"/>
  <c r="D146" i="1"/>
  <c r="E146" i="1" s="1"/>
  <c r="D145" i="1"/>
  <c r="E145" i="1" s="1"/>
  <c r="D144" i="1"/>
  <c r="E144" i="1" s="1"/>
  <c r="D143" i="1"/>
  <c r="E143" i="1" s="1"/>
  <c r="D142" i="1"/>
  <c r="E142" i="1" s="1"/>
  <c r="D141" i="1"/>
  <c r="E141" i="1" s="1"/>
  <c r="D140" i="1"/>
  <c r="E140" i="1" s="1"/>
  <c r="D139" i="1"/>
  <c r="E139" i="1" s="1"/>
  <c r="D138" i="1"/>
  <c r="E138" i="1" s="1"/>
  <c r="D137" i="1"/>
  <c r="E137" i="1" s="1"/>
  <c r="D136" i="1"/>
  <c r="E136" i="1" s="1"/>
  <c r="D135" i="1"/>
  <c r="E135" i="1" s="1"/>
  <c r="D134" i="1"/>
  <c r="E134" i="1" s="1"/>
  <c r="D133" i="1"/>
  <c r="E133" i="1" s="1"/>
  <c r="D132" i="1"/>
  <c r="E132" i="1" s="1"/>
  <c r="D131" i="1"/>
  <c r="E131" i="1" s="1"/>
  <c r="D130" i="1"/>
  <c r="E130" i="1" s="1"/>
  <c r="D129" i="1"/>
  <c r="E129" i="1" s="1"/>
  <c r="D128" i="1"/>
  <c r="E128" i="1" s="1"/>
  <c r="D127" i="1"/>
  <c r="E127" i="1" s="1"/>
  <c r="D126" i="1"/>
  <c r="E126" i="1" s="1"/>
  <c r="D125" i="1"/>
  <c r="E125" i="1" s="1"/>
  <c r="D124" i="1"/>
  <c r="E124" i="1" s="1"/>
  <c r="D123" i="1"/>
  <c r="E123" i="1" s="1"/>
  <c r="D122" i="1"/>
  <c r="E122" i="1" s="1"/>
  <c r="D121" i="1"/>
  <c r="E121" i="1" s="1"/>
  <c r="D120" i="1"/>
  <c r="E120" i="1" s="1"/>
  <c r="D119" i="1"/>
  <c r="E119" i="1" s="1"/>
  <c r="D118" i="1"/>
  <c r="E118" i="1" s="1"/>
  <c r="D117" i="1"/>
  <c r="E117" i="1" s="1"/>
  <c r="D116" i="1"/>
  <c r="E116" i="1" s="1"/>
  <c r="D115" i="1"/>
  <c r="E115" i="1" s="1"/>
  <c r="D114" i="1"/>
  <c r="E114" i="1" s="1"/>
  <c r="D113" i="1"/>
  <c r="E113" i="1" s="1"/>
  <c r="D112" i="1"/>
  <c r="E112" i="1" s="1"/>
  <c r="D111" i="1"/>
  <c r="E111" i="1" s="1"/>
  <c r="D110" i="1"/>
  <c r="E110" i="1" s="1"/>
  <c r="D109" i="1"/>
  <c r="E109" i="1" s="1"/>
  <c r="D108" i="1"/>
  <c r="E108" i="1" s="1"/>
  <c r="D107" i="1"/>
  <c r="E107" i="1" s="1"/>
  <c r="D106" i="1"/>
  <c r="E106" i="1" s="1"/>
  <c r="D105" i="1"/>
  <c r="E105" i="1" s="1"/>
  <c r="D104" i="1"/>
  <c r="E104" i="1" s="1"/>
  <c r="D103" i="1"/>
  <c r="E103" i="1" s="1"/>
  <c r="D102" i="1"/>
  <c r="E102" i="1" s="1"/>
  <c r="D101" i="1"/>
  <c r="E101" i="1" s="1"/>
  <c r="D100" i="1"/>
  <c r="E100" i="1" s="1"/>
  <c r="D99" i="1"/>
  <c r="E99" i="1" s="1"/>
  <c r="D98" i="1"/>
  <c r="E98" i="1" s="1"/>
  <c r="D97" i="1"/>
  <c r="E97" i="1" s="1"/>
  <c r="D96" i="1"/>
  <c r="E96" i="1" s="1"/>
  <c r="D95" i="1"/>
  <c r="E95" i="1" s="1"/>
  <c r="D94" i="1"/>
  <c r="E94" i="1" s="1"/>
  <c r="D93" i="1"/>
  <c r="E93" i="1" s="1"/>
  <c r="D92" i="1"/>
  <c r="E92" i="1" s="1"/>
  <c r="D91" i="1"/>
  <c r="E91" i="1" s="1"/>
  <c r="D90" i="1"/>
  <c r="E90" i="1" s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D83" i="1"/>
  <c r="E83" i="1" s="1"/>
  <c r="D82" i="1"/>
  <c r="E82" i="1" s="1"/>
  <c r="D81" i="1"/>
  <c r="E81" i="1" s="1"/>
  <c r="D80" i="1"/>
  <c r="E80" i="1" s="1"/>
  <c r="D79" i="1"/>
  <c r="E79" i="1" s="1"/>
  <c r="D78" i="1"/>
  <c r="E78" i="1" s="1"/>
  <c r="D77" i="1"/>
  <c r="E77" i="1" s="1"/>
  <c r="D76" i="1"/>
  <c r="E76" i="1" s="1"/>
  <c r="D75" i="1"/>
  <c r="E75" i="1" s="1"/>
  <c r="D74" i="1"/>
  <c r="E74" i="1" s="1"/>
  <c r="D73" i="1"/>
  <c r="E73" i="1" s="1"/>
  <c r="D72" i="1"/>
  <c r="E72" i="1" s="1"/>
  <c r="D71" i="1"/>
  <c r="E71" i="1" s="1"/>
  <c r="D70" i="1"/>
  <c r="E70" i="1" s="1"/>
  <c r="D69" i="1"/>
  <c r="E69" i="1" s="1"/>
  <c r="D68" i="1"/>
  <c r="E68" i="1" s="1"/>
  <c r="D67" i="1"/>
  <c r="E67" i="1" s="1"/>
  <c r="D66" i="1"/>
  <c r="E66" i="1" s="1"/>
  <c r="D65" i="1"/>
  <c r="E65" i="1" s="1"/>
  <c r="D64" i="1"/>
  <c r="E64" i="1" s="1"/>
  <c r="D63" i="1"/>
  <c r="E63" i="1" s="1"/>
  <c r="D62" i="1"/>
  <c r="E62" i="1" s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A17" i="2" l="1"/>
  <c r="A4" i="3"/>
  <c r="A5" i="3" s="1"/>
  <c r="A6" i="3" s="1"/>
  <c r="A7" i="3" s="1"/>
  <c r="A8" i="3" s="1"/>
  <c r="A9" i="3" s="1"/>
  <c r="A10" i="3" s="1"/>
  <c r="A11" i="3" s="1"/>
  <c r="A12" i="3" s="1"/>
  <c r="A13" i="3" s="1"/>
  <c r="D2" i="1"/>
  <c r="E2" i="1" s="1"/>
  <c r="C12" i="2"/>
  <c r="C21" i="2" s="1"/>
  <c r="E13" i="2"/>
  <c r="E22" i="2" s="1"/>
  <c r="D13" i="2"/>
  <c r="D22" i="2" s="1"/>
  <c r="C13" i="2"/>
  <c r="C22" i="2" s="1"/>
  <c r="E12" i="2"/>
  <c r="E21" i="2" s="1"/>
  <c r="D12" i="2"/>
  <c r="D21" i="2" s="1"/>
  <c r="B13" i="2"/>
  <c r="B22" i="2" s="1"/>
  <c r="B12" i="2"/>
  <c r="B21" i="2" s="1"/>
  <c r="B24" i="2" l="1"/>
</calcChain>
</file>

<file path=xl/sharedStrings.xml><?xml version="1.0" encoding="utf-8"?>
<sst xmlns="http://schemas.openxmlformats.org/spreadsheetml/2006/main" count="323" uniqueCount="20">
  <si>
    <t>Sala</t>
  </si>
  <si>
    <t>Escrito</t>
  </si>
  <si>
    <t>12 18</t>
  </si>
  <si>
    <t>7 15</t>
  </si>
  <si>
    <t>Nota adaptada</t>
  </si>
  <si>
    <t>Calificación</t>
  </si>
  <si>
    <t>Total general</t>
  </si>
  <si>
    <t>00 - Suspenso</t>
  </si>
  <si>
    <t>01 - Aprobado</t>
  </si>
  <si>
    <t>02 - Bien</t>
  </si>
  <si>
    <t>03 - Notable</t>
  </si>
  <si>
    <t>Cuenta de Calificación</t>
  </si>
  <si>
    <t>Nota</t>
  </si>
  <si>
    <t>Sala lectura</t>
  </si>
  <si>
    <t>Frecuencias (explicado en https://www.youtube.com/watch?v=gHkMGcn2MsE&amp;t=120s)</t>
  </si>
  <si>
    <t>Grados de libertad (explicado en https://www.youtube.com/watch?v=gHkMGcn2MsE&amp;t=236s)</t>
  </si>
  <si>
    <t>Elementos de chi-cuadrado (explicado en https://youtu.be/gHkMGcn2MsE?t=284)</t>
  </si>
  <si>
    <t>Chi-cuadrado</t>
  </si>
  <si>
    <t>Eventuales conclusiones en https://youtu.be/gHkMGcn2MsE?t=381</t>
  </si>
  <si>
    <t>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</si>
</sst>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0" borderId="0" xfId="1" applyAlignment="1">
      <alignment horizontal="left"/>
    </xf>
    <xf numFmtId="0" fontId="2" fillId="0" borderId="0" xfId="1"/>
    <xf numFmtId="0" fontId="0" fillId="0" borderId="1" xfId="0" applyBorder="1"/>
    <xf numFmtId="0" fontId="3" fillId="0" borderId="1" xfId="0" applyFont="1" applyBorder="1"/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gnac\Dropbox\ATE%20-%20Previamente%20en%20com&#250;n\otro%20material\Convocatorias\resumen%20convocatorias%20(admitidos%20y%20notas).xlsx" TargetMode="External"/><Relationship Id="rId1" Type="http://schemas.openxmlformats.org/officeDocument/2006/relationships/externalLinkPath" Target="resumen%20convocatorias%20(admitidos%20y%20nota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EP2016"/>
      <sheetName val="OEP2017"/>
      <sheetName val="OEP2018"/>
      <sheetName val="OEP2019"/>
      <sheetName val="OEP2022 (prov)"/>
      <sheetName val="OEP2022 (def)"/>
      <sheetName val="Hoja2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>
            <v>14.5</v>
          </cell>
          <cell r="B6" t="str">
            <v>00 - Suspenso</v>
          </cell>
        </row>
        <row r="7">
          <cell r="A7">
            <v>15</v>
          </cell>
          <cell r="B7" t="str">
            <v>01 - Aprobado</v>
          </cell>
        </row>
        <row r="8">
          <cell r="A8">
            <v>16</v>
          </cell>
          <cell r="B8" t="str">
            <v>01 - Aprobado</v>
          </cell>
        </row>
        <row r="9">
          <cell r="A9">
            <v>17</v>
          </cell>
          <cell r="B9" t="str">
            <v>01 - Aprobado</v>
          </cell>
        </row>
        <row r="10">
          <cell r="A10">
            <v>18</v>
          </cell>
          <cell r="B10" t="str">
            <v>02 - Bien</v>
          </cell>
        </row>
        <row r="11">
          <cell r="A11">
            <v>19</v>
          </cell>
          <cell r="B11" t="str">
            <v>02 - Bien</v>
          </cell>
        </row>
        <row r="12">
          <cell r="A12">
            <v>20</v>
          </cell>
          <cell r="B12" t="str">
            <v>02 - Bien</v>
          </cell>
        </row>
        <row r="13">
          <cell r="A13">
            <v>21</v>
          </cell>
          <cell r="B13" t="str">
            <v>03 - Notable</v>
          </cell>
        </row>
        <row r="14">
          <cell r="A14">
            <v>22</v>
          </cell>
          <cell r="B14" t="str">
            <v>03 - Notable</v>
          </cell>
        </row>
        <row r="15">
          <cell r="A15">
            <v>23</v>
          </cell>
          <cell r="B15" t="str">
            <v>03 - Notable</v>
          </cell>
        </row>
        <row r="16">
          <cell r="A16">
            <v>24</v>
          </cell>
          <cell r="B16" t="str">
            <v>03 - Notable</v>
          </cell>
        </row>
        <row r="17">
          <cell r="A17">
            <v>25</v>
          </cell>
          <cell r="B17" t="str">
            <v>03 - Notable</v>
          </cell>
        </row>
      </sheetData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cho Barrada" refreshedDate="44950.909916666664" createdVersion="8" refreshedVersion="8" minRefreshableVersion="3" recordCount="276" xr:uid="{DDD1DC3E-6A2C-4174-A183-D637E516536B}">
  <cacheSource type="worksheet">
    <worksheetSource ref="B1:E277" sheet="Datos"/>
  </cacheSource>
  <cacheFields count="4">
    <cacheField name="Sala" numFmtId="0">
      <sharedItems count="2">
        <s v="12 18"/>
        <s v="7 15"/>
      </sharedItems>
    </cacheField>
    <cacheField name="Escrito" numFmtId="0">
      <sharedItems containsString="0" containsBlank="1" containsNumber="1" minValue="15" maxValue="24"/>
    </cacheField>
    <cacheField name="Nota adaptada" numFmtId="0">
      <sharedItems containsSemiMixedTypes="0" containsString="0" containsNumber="1" minValue="14.5" maxValue="24"/>
    </cacheField>
    <cacheField name="Calificación" numFmtId="0">
      <sharedItems count="4">
        <s v="01 - Aprobado"/>
        <s v="00 - Suspenso"/>
        <s v="02 - Bien"/>
        <s v="03 - Notabl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6">
  <r>
    <x v="0"/>
    <n v="16.02"/>
    <n v="16"/>
    <x v="0"/>
  </r>
  <r>
    <x v="0"/>
    <n v="16.23"/>
    <n v="16"/>
    <x v="0"/>
  </r>
  <r>
    <x v="1"/>
    <m/>
    <n v="14.5"/>
    <x v="1"/>
  </r>
  <r>
    <x v="1"/>
    <m/>
    <n v="14.5"/>
    <x v="1"/>
  </r>
  <r>
    <x v="1"/>
    <n v="15"/>
    <n v="15"/>
    <x v="0"/>
  </r>
  <r>
    <x v="1"/>
    <m/>
    <n v="14.5"/>
    <x v="1"/>
  </r>
  <r>
    <x v="1"/>
    <n v="19.440000000000001"/>
    <n v="19"/>
    <x v="2"/>
  </r>
  <r>
    <x v="1"/>
    <n v="20.82"/>
    <n v="20"/>
    <x v="2"/>
  </r>
  <r>
    <x v="0"/>
    <n v="16.32"/>
    <n v="16"/>
    <x v="0"/>
  </r>
  <r>
    <x v="0"/>
    <n v="15.09"/>
    <n v="15"/>
    <x v="0"/>
  </r>
  <r>
    <x v="0"/>
    <n v="17.850000000000001"/>
    <n v="17"/>
    <x v="0"/>
  </r>
  <r>
    <x v="0"/>
    <n v="16.11"/>
    <n v="16"/>
    <x v="0"/>
  </r>
  <r>
    <x v="0"/>
    <n v="17.7"/>
    <n v="17"/>
    <x v="0"/>
  </r>
  <r>
    <x v="0"/>
    <m/>
    <n v="14.5"/>
    <x v="1"/>
  </r>
  <r>
    <x v="1"/>
    <m/>
    <n v="14.5"/>
    <x v="1"/>
  </r>
  <r>
    <x v="1"/>
    <m/>
    <n v="14.5"/>
    <x v="1"/>
  </r>
  <r>
    <x v="1"/>
    <n v="17.07"/>
    <n v="17"/>
    <x v="0"/>
  </r>
  <r>
    <x v="1"/>
    <m/>
    <n v="14.5"/>
    <x v="1"/>
  </r>
  <r>
    <x v="1"/>
    <m/>
    <n v="14.5"/>
    <x v="1"/>
  </r>
  <r>
    <x v="1"/>
    <n v="19.350000000000001"/>
    <n v="19"/>
    <x v="2"/>
  </r>
  <r>
    <x v="0"/>
    <m/>
    <n v="14.5"/>
    <x v="1"/>
  </r>
  <r>
    <x v="0"/>
    <n v="16.59"/>
    <n v="16"/>
    <x v="0"/>
  </r>
  <r>
    <x v="0"/>
    <n v="16.41"/>
    <n v="16"/>
    <x v="0"/>
  </r>
  <r>
    <x v="0"/>
    <m/>
    <n v="14.5"/>
    <x v="1"/>
  </r>
  <r>
    <x v="0"/>
    <n v="16.5"/>
    <n v="16"/>
    <x v="0"/>
  </r>
  <r>
    <x v="0"/>
    <n v="17.52"/>
    <n v="17"/>
    <x v="0"/>
  </r>
  <r>
    <x v="1"/>
    <m/>
    <n v="14.5"/>
    <x v="1"/>
  </r>
  <r>
    <x v="1"/>
    <m/>
    <n v="14.5"/>
    <x v="1"/>
  </r>
  <r>
    <x v="1"/>
    <n v="17.25"/>
    <n v="17"/>
    <x v="0"/>
  </r>
  <r>
    <x v="1"/>
    <n v="18.329999999999998"/>
    <n v="18"/>
    <x v="2"/>
  </r>
  <r>
    <x v="1"/>
    <n v="16.38"/>
    <n v="16"/>
    <x v="0"/>
  </r>
  <r>
    <x v="1"/>
    <m/>
    <n v="14.5"/>
    <x v="1"/>
  </r>
  <r>
    <x v="0"/>
    <n v="17.97"/>
    <n v="17"/>
    <x v="0"/>
  </r>
  <r>
    <x v="0"/>
    <n v="18.329999999999998"/>
    <n v="18"/>
    <x v="2"/>
  </r>
  <r>
    <x v="0"/>
    <m/>
    <n v="14.5"/>
    <x v="1"/>
  </r>
  <r>
    <x v="0"/>
    <n v="19.14"/>
    <n v="19"/>
    <x v="2"/>
  </r>
  <r>
    <x v="0"/>
    <n v="18.03"/>
    <n v="18"/>
    <x v="2"/>
  </r>
  <r>
    <x v="0"/>
    <n v="20.100000000000001"/>
    <n v="20"/>
    <x v="2"/>
  </r>
  <r>
    <x v="1"/>
    <m/>
    <n v="14.5"/>
    <x v="1"/>
  </r>
  <r>
    <x v="1"/>
    <m/>
    <n v="14.5"/>
    <x v="1"/>
  </r>
  <r>
    <x v="1"/>
    <n v="15.81"/>
    <n v="15"/>
    <x v="0"/>
  </r>
  <r>
    <x v="1"/>
    <n v="17.88"/>
    <n v="17"/>
    <x v="0"/>
  </r>
  <r>
    <x v="1"/>
    <m/>
    <n v="14.5"/>
    <x v="1"/>
  </r>
  <r>
    <x v="1"/>
    <n v="18.329999999999998"/>
    <n v="18"/>
    <x v="2"/>
  </r>
  <r>
    <x v="0"/>
    <n v="17.399999999999999"/>
    <n v="17"/>
    <x v="0"/>
  </r>
  <r>
    <x v="0"/>
    <n v="17.579999999999998"/>
    <n v="17"/>
    <x v="0"/>
  </r>
  <r>
    <x v="0"/>
    <n v="15.18"/>
    <n v="15"/>
    <x v="0"/>
  </r>
  <r>
    <x v="0"/>
    <m/>
    <n v="14.5"/>
    <x v="1"/>
  </r>
  <r>
    <x v="0"/>
    <m/>
    <n v="14.5"/>
    <x v="1"/>
  </r>
  <r>
    <x v="0"/>
    <m/>
    <n v="14.5"/>
    <x v="1"/>
  </r>
  <r>
    <x v="0"/>
    <n v="21"/>
    <n v="21"/>
    <x v="3"/>
  </r>
  <r>
    <x v="1"/>
    <m/>
    <n v="14.5"/>
    <x v="1"/>
  </r>
  <r>
    <x v="1"/>
    <m/>
    <n v="14.5"/>
    <x v="1"/>
  </r>
  <r>
    <x v="1"/>
    <m/>
    <n v="14.5"/>
    <x v="1"/>
  </r>
  <r>
    <x v="1"/>
    <n v="17.329999999999998"/>
    <n v="17"/>
    <x v="0"/>
  </r>
  <r>
    <x v="1"/>
    <n v="15"/>
    <n v="15"/>
    <x v="0"/>
  </r>
  <r>
    <x v="1"/>
    <m/>
    <n v="14.5"/>
    <x v="1"/>
  </r>
  <r>
    <x v="0"/>
    <m/>
    <n v="14.5"/>
    <x v="1"/>
  </r>
  <r>
    <x v="0"/>
    <m/>
    <n v="14.5"/>
    <x v="1"/>
  </r>
  <r>
    <x v="0"/>
    <m/>
    <n v="14.5"/>
    <x v="1"/>
  </r>
  <r>
    <x v="0"/>
    <m/>
    <n v="14.5"/>
    <x v="1"/>
  </r>
  <r>
    <x v="0"/>
    <m/>
    <n v="14.5"/>
    <x v="1"/>
  </r>
  <r>
    <x v="0"/>
    <n v="21.03"/>
    <n v="21"/>
    <x v="3"/>
  </r>
  <r>
    <x v="1"/>
    <m/>
    <n v="14.5"/>
    <x v="1"/>
  </r>
  <r>
    <x v="1"/>
    <m/>
    <n v="14.5"/>
    <x v="1"/>
  </r>
  <r>
    <x v="1"/>
    <m/>
    <n v="14.5"/>
    <x v="1"/>
  </r>
  <r>
    <x v="1"/>
    <n v="16.649999999999999"/>
    <n v="16"/>
    <x v="0"/>
  </r>
  <r>
    <x v="1"/>
    <m/>
    <n v="14.5"/>
    <x v="1"/>
  </r>
  <r>
    <x v="1"/>
    <n v="21.9"/>
    <n v="21"/>
    <x v="3"/>
  </r>
  <r>
    <x v="0"/>
    <m/>
    <n v="14.5"/>
    <x v="1"/>
  </r>
  <r>
    <x v="0"/>
    <m/>
    <n v="14.5"/>
    <x v="1"/>
  </r>
  <r>
    <x v="0"/>
    <m/>
    <n v="14.5"/>
    <x v="1"/>
  </r>
  <r>
    <x v="0"/>
    <m/>
    <n v="14.5"/>
    <x v="1"/>
  </r>
  <r>
    <x v="0"/>
    <n v="20.059999999999999"/>
    <n v="20"/>
    <x v="2"/>
  </r>
  <r>
    <x v="0"/>
    <n v="16.16"/>
    <n v="16"/>
    <x v="0"/>
  </r>
  <r>
    <x v="0"/>
    <n v="15.6"/>
    <n v="15"/>
    <x v="0"/>
  </r>
  <r>
    <x v="1"/>
    <n v="18.09"/>
    <n v="18"/>
    <x v="2"/>
  </r>
  <r>
    <x v="1"/>
    <m/>
    <n v="14.5"/>
    <x v="1"/>
  </r>
  <r>
    <x v="1"/>
    <n v="16.11"/>
    <n v="16"/>
    <x v="0"/>
  </r>
  <r>
    <x v="1"/>
    <m/>
    <n v="14.5"/>
    <x v="1"/>
  </r>
  <r>
    <x v="1"/>
    <n v="20.67"/>
    <n v="20"/>
    <x v="2"/>
  </r>
  <r>
    <x v="1"/>
    <m/>
    <n v="14.5"/>
    <x v="1"/>
  </r>
  <r>
    <x v="0"/>
    <n v="15.45"/>
    <n v="15"/>
    <x v="0"/>
  </r>
  <r>
    <x v="0"/>
    <n v="20.04"/>
    <n v="20"/>
    <x v="2"/>
  </r>
  <r>
    <x v="0"/>
    <n v="18.72"/>
    <n v="18"/>
    <x v="2"/>
  </r>
  <r>
    <x v="0"/>
    <m/>
    <n v="14.5"/>
    <x v="1"/>
  </r>
  <r>
    <x v="0"/>
    <m/>
    <n v="14.5"/>
    <x v="1"/>
  </r>
  <r>
    <x v="0"/>
    <n v="16.079999999999998"/>
    <n v="16"/>
    <x v="0"/>
  </r>
  <r>
    <x v="1"/>
    <m/>
    <n v="14.5"/>
    <x v="1"/>
  </r>
  <r>
    <x v="1"/>
    <m/>
    <n v="14.5"/>
    <x v="1"/>
  </r>
  <r>
    <x v="1"/>
    <n v="15"/>
    <n v="15"/>
    <x v="0"/>
  </r>
  <r>
    <x v="1"/>
    <m/>
    <n v="14.5"/>
    <x v="1"/>
  </r>
  <r>
    <x v="1"/>
    <n v="15.03"/>
    <n v="15"/>
    <x v="0"/>
  </r>
  <r>
    <x v="1"/>
    <n v="16.32"/>
    <n v="16"/>
    <x v="0"/>
  </r>
  <r>
    <x v="0"/>
    <n v="19.2"/>
    <n v="19"/>
    <x v="2"/>
  </r>
  <r>
    <x v="0"/>
    <n v="16.920000000000002"/>
    <n v="16"/>
    <x v="0"/>
  </r>
  <r>
    <x v="0"/>
    <n v="15.12"/>
    <n v="15"/>
    <x v="0"/>
  </r>
  <r>
    <x v="0"/>
    <n v="15.72"/>
    <n v="15"/>
    <x v="0"/>
  </r>
  <r>
    <x v="0"/>
    <n v="16.89"/>
    <n v="16"/>
    <x v="0"/>
  </r>
  <r>
    <x v="0"/>
    <n v="17.309999999999999"/>
    <n v="17"/>
    <x v="0"/>
  </r>
  <r>
    <x v="1"/>
    <n v="15"/>
    <n v="15"/>
    <x v="0"/>
  </r>
  <r>
    <x v="1"/>
    <m/>
    <n v="14.5"/>
    <x v="1"/>
  </r>
  <r>
    <x v="1"/>
    <n v="16.309999999999999"/>
    <n v="16"/>
    <x v="0"/>
  </r>
  <r>
    <x v="1"/>
    <n v="15"/>
    <n v="15"/>
    <x v="0"/>
  </r>
  <r>
    <x v="1"/>
    <m/>
    <n v="14.5"/>
    <x v="1"/>
  </r>
  <r>
    <x v="1"/>
    <n v="15.64"/>
    <n v="15"/>
    <x v="0"/>
  </r>
  <r>
    <x v="0"/>
    <n v="18"/>
    <n v="18"/>
    <x v="2"/>
  </r>
  <r>
    <x v="0"/>
    <n v="15.96"/>
    <n v="15"/>
    <x v="0"/>
  </r>
  <r>
    <x v="0"/>
    <m/>
    <n v="14.5"/>
    <x v="1"/>
  </r>
  <r>
    <x v="0"/>
    <n v="16.53"/>
    <n v="16"/>
    <x v="0"/>
  </r>
  <r>
    <x v="0"/>
    <m/>
    <n v="14.5"/>
    <x v="1"/>
  </r>
  <r>
    <x v="0"/>
    <m/>
    <n v="14.5"/>
    <x v="1"/>
  </r>
  <r>
    <x v="1"/>
    <n v="15.68"/>
    <n v="15"/>
    <x v="0"/>
  </r>
  <r>
    <x v="1"/>
    <n v="18.079999999999998"/>
    <n v="18"/>
    <x v="2"/>
  </r>
  <r>
    <x v="1"/>
    <n v="16.2"/>
    <n v="16"/>
    <x v="0"/>
  </r>
  <r>
    <x v="1"/>
    <n v="15.53"/>
    <n v="15"/>
    <x v="0"/>
  </r>
  <r>
    <x v="1"/>
    <m/>
    <n v="14.5"/>
    <x v="1"/>
  </r>
  <r>
    <x v="1"/>
    <n v="15"/>
    <n v="15"/>
    <x v="0"/>
  </r>
  <r>
    <x v="0"/>
    <m/>
    <n v="14.5"/>
    <x v="1"/>
  </r>
  <r>
    <x v="0"/>
    <m/>
    <n v="14.5"/>
    <x v="1"/>
  </r>
  <r>
    <x v="0"/>
    <m/>
    <n v="14.5"/>
    <x v="1"/>
  </r>
  <r>
    <x v="0"/>
    <m/>
    <n v="14.5"/>
    <x v="1"/>
  </r>
  <r>
    <x v="0"/>
    <n v="16.86"/>
    <n v="16"/>
    <x v="0"/>
  </r>
  <r>
    <x v="0"/>
    <n v="16.86"/>
    <n v="16"/>
    <x v="0"/>
  </r>
  <r>
    <x v="1"/>
    <n v="16.5"/>
    <n v="16"/>
    <x v="0"/>
  </r>
  <r>
    <x v="1"/>
    <m/>
    <n v="14.5"/>
    <x v="1"/>
  </r>
  <r>
    <x v="1"/>
    <n v="20.07"/>
    <n v="20"/>
    <x v="2"/>
  </r>
  <r>
    <x v="1"/>
    <m/>
    <n v="14.5"/>
    <x v="1"/>
  </r>
  <r>
    <x v="1"/>
    <m/>
    <n v="14.5"/>
    <x v="1"/>
  </r>
  <r>
    <x v="1"/>
    <m/>
    <n v="14.5"/>
    <x v="1"/>
  </r>
  <r>
    <x v="0"/>
    <m/>
    <n v="14.5"/>
    <x v="1"/>
  </r>
  <r>
    <x v="0"/>
    <m/>
    <n v="14.5"/>
    <x v="1"/>
  </r>
  <r>
    <x v="0"/>
    <m/>
    <n v="14.5"/>
    <x v="1"/>
  </r>
  <r>
    <x v="0"/>
    <m/>
    <n v="14.5"/>
    <x v="1"/>
  </r>
  <r>
    <x v="0"/>
    <n v="15.87"/>
    <n v="15"/>
    <x v="0"/>
  </r>
  <r>
    <x v="0"/>
    <n v="20.61"/>
    <n v="20"/>
    <x v="2"/>
  </r>
  <r>
    <x v="1"/>
    <m/>
    <n v="14.5"/>
    <x v="1"/>
  </r>
  <r>
    <x v="1"/>
    <m/>
    <n v="14.5"/>
    <x v="1"/>
  </r>
  <r>
    <x v="1"/>
    <m/>
    <n v="14.5"/>
    <x v="1"/>
  </r>
  <r>
    <x v="1"/>
    <n v="17.55"/>
    <n v="17"/>
    <x v="0"/>
  </r>
  <r>
    <x v="1"/>
    <n v="15.08"/>
    <n v="15"/>
    <x v="0"/>
  </r>
  <r>
    <x v="1"/>
    <n v="19.8"/>
    <n v="19"/>
    <x v="2"/>
  </r>
  <r>
    <x v="0"/>
    <n v="17.55"/>
    <n v="17"/>
    <x v="0"/>
  </r>
  <r>
    <x v="0"/>
    <n v="18.93"/>
    <n v="18"/>
    <x v="2"/>
  </r>
  <r>
    <x v="0"/>
    <m/>
    <n v="14.5"/>
    <x v="1"/>
  </r>
  <r>
    <x v="0"/>
    <n v="16.68"/>
    <n v="16"/>
    <x v="0"/>
  </r>
  <r>
    <x v="0"/>
    <n v="20.07"/>
    <n v="20"/>
    <x v="2"/>
  </r>
  <r>
    <x v="0"/>
    <n v="19.170000000000002"/>
    <n v="19"/>
    <x v="2"/>
  </r>
  <r>
    <x v="1"/>
    <n v="18.48"/>
    <n v="18"/>
    <x v="2"/>
  </r>
  <r>
    <x v="1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n v="15.45"/>
    <n v="15"/>
    <x v="0"/>
  </r>
  <r>
    <x v="0"/>
    <n v="16.53"/>
    <n v="16"/>
    <x v="0"/>
  </r>
  <r>
    <x v="0"/>
    <n v="15.36"/>
    <n v="15"/>
    <x v="0"/>
  </r>
  <r>
    <x v="0"/>
    <n v="17.579999999999998"/>
    <n v="17"/>
    <x v="0"/>
  </r>
  <r>
    <x v="0"/>
    <n v="15.84"/>
    <n v="15"/>
    <x v="0"/>
  </r>
  <r>
    <x v="0"/>
    <m/>
    <n v="14.5"/>
    <x v="1"/>
  </r>
  <r>
    <x v="0"/>
    <n v="21.03"/>
    <n v="21"/>
    <x v="3"/>
  </r>
  <r>
    <x v="1"/>
    <n v="16.53"/>
    <n v="16"/>
    <x v="0"/>
  </r>
  <r>
    <x v="1"/>
    <n v="18.21"/>
    <n v="18"/>
    <x v="2"/>
  </r>
  <r>
    <x v="1"/>
    <n v="15"/>
    <n v="15"/>
    <x v="0"/>
  </r>
  <r>
    <x v="1"/>
    <n v="17.25"/>
    <n v="17"/>
    <x v="0"/>
  </r>
  <r>
    <x v="1"/>
    <m/>
    <n v="14.5"/>
    <x v="1"/>
  </r>
  <r>
    <x v="1"/>
    <n v="15.57"/>
    <n v="15"/>
    <x v="0"/>
  </r>
  <r>
    <x v="0"/>
    <n v="24"/>
    <n v="24"/>
    <x v="3"/>
  </r>
  <r>
    <x v="0"/>
    <n v="17.28"/>
    <n v="17"/>
    <x v="0"/>
  </r>
  <r>
    <x v="0"/>
    <n v="15.93"/>
    <n v="15"/>
    <x v="0"/>
  </r>
  <r>
    <x v="0"/>
    <n v="15"/>
    <n v="15"/>
    <x v="0"/>
  </r>
  <r>
    <x v="0"/>
    <n v="18.18"/>
    <n v="18"/>
    <x v="2"/>
  </r>
  <r>
    <x v="0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m/>
    <n v="14.5"/>
    <x v="1"/>
  </r>
  <r>
    <x v="0"/>
    <n v="16.05"/>
    <n v="16"/>
    <x v="0"/>
  </r>
  <r>
    <x v="0"/>
    <m/>
    <n v="14.5"/>
    <x v="1"/>
  </r>
  <r>
    <x v="0"/>
    <m/>
    <n v="14.5"/>
    <x v="1"/>
  </r>
  <r>
    <x v="0"/>
    <n v="16.829999999999998"/>
    <n v="16"/>
    <x v="0"/>
  </r>
  <r>
    <x v="0"/>
    <n v="15.57"/>
    <n v="15"/>
    <x v="0"/>
  </r>
  <r>
    <x v="0"/>
    <m/>
    <n v="14.5"/>
    <x v="1"/>
  </r>
  <r>
    <x v="1"/>
    <n v="19.739999999999998"/>
    <n v="19"/>
    <x v="2"/>
  </r>
  <r>
    <x v="1"/>
    <n v="17.34"/>
    <n v="17"/>
    <x v="0"/>
  </r>
  <r>
    <x v="1"/>
    <m/>
    <n v="14.5"/>
    <x v="1"/>
  </r>
  <r>
    <x v="1"/>
    <n v="16.71"/>
    <n v="16"/>
    <x v="0"/>
  </r>
  <r>
    <x v="1"/>
    <n v="15.3"/>
    <n v="15"/>
    <x v="0"/>
  </r>
  <r>
    <x v="1"/>
    <m/>
    <n v="14.5"/>
    <x v="1"/>
  </r>
  <r>
    <x v="0"/>
    <n v="16.98"/>
    <n v="16"/>
    <x v="0"/>
  </r>
  <r>
    <x v="0"/>
    <n v="18.87"/>
    <n v="18"/>
    <x v="2"/>
  </r>
  <r>
    <x v="0"/>
    <n v="17.850000000000001"/>
    <n v="17"/>
    <x v="0"/>
  </r>
  <r>
    <x v="0"/>
    <m/>
    <n v="14.5"/>
    <x v="1"/>
  </r>
  <r>
    <x v="0"/>
    <m/>
    <n v="14.5"/>
    <x v="1"/>
  </r>
  <r>
    <x v="0"/>
    <n v="15"/>
    <n v="15"/>
    <x v="0"/>
  </r>
  <r>
    <x v="1"/>
    <n v="15.93"/>
    <n v="15"/>
    <x v="0"/>
  </r>
  <r>
    <x v="1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n v="20.190000000000001"/>
    <n v="20"/>
    <x v="2"/>
  </r>
  <r>
    <x v="0"/>
    <n v="15.27"/>
    <n v="15"/>
    <x v="0"/>
  </r>
  <r>
    <x v="0"/>
    <n v="19.649999999999999"/>
    <n v="19"/>
    <x v="2"/>
  </r>
  <r>
    <x v="0"/>
    <n v="17.760000000000002"/>
    <n v="17"/>
    <x v="0"/>
  </r>
  <r>
    <x v="0"/>
    <n v="18.27"/>
    <n v="18"/>
    <x v="2"/>
  </r>
  <r>
    <x v="0"/>
    <m/>
    <n v="14.5"/>
    <x v="1"/>
  </r>
  <r>
    <x v="0"/>
    <n v="16.98"/>
    <n v="16"/>
    <x v="0"/>
  </r>
  <r>
    <x v="1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n v="15.81"/>
    <n v="15"/>
    <x v="0"/>
  </r>
  <r>
    <x v="0"/>
    <n v="19.350000000000001"/>
    <n v="19"/>
    <x v="2"/>
  </r>
  <r>
    <x v="0"/>
    <n v="19.47"/>
    <n v="19"/>
    <x v="2"/>
  </r>
  <r>
    <x v="0"/>
    <n v="15.78"/>
    <n v="15"/>
    <x v="0"/>
  </r>
  <r>
    <x v="0"/>
    <m/>
    <n v="14.5"/>
    <x v="1"/>
  </r>
  <r>
    <x v="0"/>
    <n v="16.91"/>
    <n v="16"/>
    <x v="0"/>
  </r>
  <r>
    <x v="0"/>
    <n v="16.59"/>
    <n v="16"/>
    <x v="0"/>
  </r>
  <r>
    <x v="1"/>
    <m/>
    <n v="14.5"/>
    <x v="1"/>
  </r>
  <r>
    <x v="1"/>
    <m/>
    <n v="14.5"/>
    <x v="1"/>
  </r>
  <r>
    <x v="1"/>
    <n v="18.64"/>
    <n v="18"/>
    <x v="2"/>
  </r>
  <r>
    <x v="1"/>
    <m/>
    <n v="14.5"/>
    <x v="1"/>
  </r>
  <r>
    <x v="1"/>
    <n v="15.41"/>
    <n v="15"/>
    <x v="0"/>
  </r>
  <r>
    <x v="1"/>
    <n v="17.510000000000002"/>
    <n v="17"/>
    <x v="0"/>
  </r>
  <r>
    <x v="0"/>
    <m/>
    <n v="14.5"/>
    <x v="1"/>
  </r>
  <r>
    <x v="0"/>
    <m/>
    <n v="14.5"/>
    <x v="1"/>
  </r>
  <r>
    <x v="0"/>
    <n v="19.39"/>
    <n v="19"/>
    <x v="2"/>
  </r>
  <r>
    <x v="0"/>
    <n v="19.09"/>
    <n v="19"/>
    <x v="2"/>
  </r>
  <r>
    <x v="0"/>
    <n v="16.579999999999998"/>
    <n v="16"/>
    <x v="0"/>
  </r>
  <r>
    <x v="0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n v="15.72"/>
    <n v="15"/>
    <x v="0"/>
  </r>
  <r>
    <x v="1"/>
    <m/>
    <n v="14.5"/>
    <x v="1"/>
  </r>
  <r>
    <x v="1"/>
    <n v="18.72"/>
    <n v="18"/>
    <x v="2"/>
  </r>
  <r>
    <x v="0"/>
    <n v="15.9"/>
    <n v="15"/>
    <x v="0"/>
  </r>
  <r>
    <x v="0"/>
    <n v="16.86"/>
    <n v="16"/>
    <x v="0"/>
  </r>
  <r>
    <x v="0"/>
    <m/>
    <n v="14.5"/>
    <x v="1"/>
  </r>
  <r>
    <x v="0"/>
    <m/>
    <n v="14.5"/>
    <x v="1"/>
  </r>
  <r>
    <x v="0"/>
    <m/>
    <n v="14.5"/>
    <x v="1"/>
  </r>
  <r>
    <x v="0"/>
    <m/>
    <n v="14.5"/>
    <x v="1"/>
  </r>
  <r>
    <x v="1"/>
    <m/>
    <n v="14.5"/>
    <x v="1"/>
  </r>
  <r>
    <x v="1"/>
    <n v="15"/>
    <n v="15"/>
    <x v="0"/>
  </r>
  <r>
    <x v="1"/>
    <n v="15.71"/>
    <n v="15"/>
    <x v="0"/>
  </r>
  <r>
    <x v="1"/>
    <m/>
    <n v="14.5"/>
    <x v="1"/>
  </r>
  <r>
    <x v="1"/>
    <m/>
    <n v="14.5"/>
    <x v="1"/>
  </r>
  <r>
    <x v="1"/>
    <m/>
    <n v="14.5"/>
    <x v="1"/>
  </r>
  <r>
    <x v="0"/>
    <n v="18.489999999999998"/>
    <n v="18"/>
    <x v="2"/>
  </r>
  <r>
    <x v="0"/>
    <n v="18.260000000000002"/>
    <n v="18"/>
    <x v="2"/>
  </r>
  <r>
    <x v="0"/>
    <m/>
    <n v="14.5"/>
    <x v="1"/>
  </r>
  <r>
    <x v="0"/>
    <m/>
    <n v="14.5"/>
    <x v="1"/>
  </r>
  <r>
    <x v="0"/>
    <n v="16.579999999999998"/>
    <n v="16"/>
    <x v="0"/>
  </r>
  <r>
    <x v="0"/>
    <n v="16.309999999999999"/>
    <n v="16"/>
    <x v="0"/>
  </r>
  <r>
    <x v="1"/>
    <m/>
    <n v="14.5"/>
    <x v="1"/>
  </r>
  <r>
    <x v="1"/>
    <m/>
    <n v="14.5"/>
    <x v="1"/>
  </r>
  <r>
    <x v="1"/>
    <m/>
    <n v="14.5"/>
    <x v="1"/>
  </r>
  <r>
    <x v="1"/>
    <m/>
    <n v="14.5"/>
    <x v="1"/>
  </r>
  <r>
    <x v="1"/>
    <n v="22.35"/>
    <n v="22"/>
    <x v="3"/>
  </r>
  <r>
    <x v="0"/>
    <m/>
    <n v="14.5"/>
    <x v="1"/>
  </r>
  <r>
    <x v="0"/>
    <n v="19.68"/>
    <n v="19"/>
    <x v="2"/>
  </r>
  <r>
    <x v="0"/>
    <n v="20.010000000000002"/>
    <n v="20"/>
    <x v="2"/>
  </r>
  <r>
    <x v="0"/>
    <n v="21.96"/>
    <n v="21"/>
    <x v="3"/>
  </r>
  <r>
    <x v="0"/>
    <n v="17.489999999999998"/>
    <n v="17"/>
    <x v="0"/>
  </r>
  <r>
    <x v="1"/>
    <m/>
    <n v="14.5"/>
    <x v="1"/>
  </r>
  <r>
    <x v="1"/>
    <n v="15"/>
    <n v="15"/>
    <x v="0"/>
  </r>
  <r>
    <x v="1"/>
    <n v="19.71"/>
    <n v="19"/>
    <x v="2"/>
  </r>
  <r>
    <x v="0"/>
    <n v="17.190000000000001"/>
    <n v="17"/>
    <x v="0"/>
  </r>
  <r>
    <x v="0"/>
    <m/>
    <n v="14.5"/>
    <x v="1"/>
  </r>
  <r>
    <x v="0"/>
    <n v="19.440000000000001"/>
    <n v="19"/>
    <x v="2"/>
  </r>
  <r>
    <x v="0"/>
    <n v="22.98"/>
    <n v="22"/>
    <x v="3"/>
  </r>
  <r>
    <x v="1"/>
    <n v="15.75"/>
    <n v="15"/>
    <x v="0"/>
  </r>
  <r>
    <x v="1"/>
    <m/>
    <n v="14.5"/>
    <x v="1"/>
  </r>
  <r>
    <x v="1"/>
    <n v="17.489999999999998"/>
    <n v="1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28B440-E80A-429C-9488-6C38B58BAE51}" name="TablaDinámica1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ala lectura" colHeaderCaption="Calificación">
  <location ref="A3:F7" firstHeaderRow="1" firstDataRow="2" firstDataCol="1"/>
  <pivotFields count="4">
    <pivotField axis="axisRow" showAll="0">
      <items count="3">
        <item x="0"/>
        <item x="1"/>
        <item t="default"/>
      </items>
    </pivotField>
    <pivotField showAll="0"/>
    <pivotField showAll="0"/>
    <pivotField axis="axisCol" dataField="1" showAll="0">
      <items count="5">
        <item x="1"/>
        <item x="0"/>
        <item x="2"/>
        <item x="3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Cuenta de Calificación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gHkMGcn2MsE&amp;t=236s" TargetMode="External"/><Relationship Id="rId2" Type="http://schemas.openxmlformats.org/officeDocument/2006/relationships/hyperlink" Target="https://www.youtube.com/watch?v=gHkMGcn2MsE&amp;t=120s" TargetMode="External"/><Relationship Id="rId1" Type="http://schemas.openxmlformats.org/officeDocument/2006/relationships/pivotTable" Target="../pivotTables/pivotTable1.xml"/><Relationship Id="rId5" Type="http://schemas.openxmlformats.org/officeDocument/2006/relationships/hyperlink" Target="https://youtu.be/gHkMGcn2MsE?t=381" TargetMode="External"/><Relationship Id="rId4" Type="http://schemas.openxmlformats.org/officeDocument/2006/relationships/hyperlink" Target="https://youtu.be/gHkMGcn2MsE?t=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7E7B-6833-4414-978D-7BE8E75EBB9E}">
  <dimension ref="A1:E277"/>
  <sheetViews>
    <sheetView workbookViewId="0">
      <selection sqref="A1:A277"/>
    </sheetView>
  </sheetViews>
  <sheetFormatPr baseColWidth="10" defaultRowHeight="15" x14ac:dyDescent="0.25"/>
  <cols>
    <col min="3" max="3" width="6.85546875" bestFit="1" customWidth="1"/>
    <col min="4" max="4" width="13.85546875" bestFit="1" customWidth="1"/>
    <col min="5" max="5" width="13.28515625" bestFit="1" customWidth="1"/>
  </cols>
  <sheetData>
    <row r="1" spans="1:5" x14ac:dyDescent="0.25">
      <c r="A1" s="6" t="s">
        <v>19</v>
      </c>
      <c r="B1" s="6" t="s">
        <v>0</v>
      </c>
      <c r="C1" s="6" t="s">
        <v>1</v>
      </c>
      <c r="D1" s="7" t="s">
        <v>4</v>
      </c>
      <c r="E1" s="7" t="s">
        <v>5</v>
      </c>
    </row>
    <row r="2" spans="1:5" x14ac:dyDescent="0.25">
      <c r="A2" s="1">
        <v>8467</v>
      </c>
      <c r="B2" t="s">
        <v>2</v>
      </c>
      <c r="C2">
        <v>16.02</v>
      </c>
      <c r="D2">
        <f>IF(C2&gt;14,ROUNDDOWN(C2,0),14.5)</f>
        <v>16</v>
      </c>
      <c r="E2" t="str">
        <f>VLOOKUP(D2,calificacion,2,FALSE)</f>
        <v>01 - Aprobado</v>
      </c>
    </row>
    <row r="3" spans="1:5" x14ac:dyDescent="0.25">
      <c r="A3" s="1">
        <v>1316</v>
      </c>
      <c r="B3" t="s">
        <v>2</v>
      </c>
      <c r="C3">
        <v>16.23</v>
      </c>
      <c r="D3">
        <f t="shared" ref="D3:D40" si="0">IF(C3&gt;14,ROUNDDOWN(C3,0),14.5)</f>
        <v>16</v>
      </c>
      <c r="E3" t="str">
        <f>VLOOKUP(D3,calificacion,2,FALSE)</f>
        <v>01 - Aprobado</v>
      </c>
    </row>
    <row r="4" spans="1:5" x14ac:dyDescent="0.25">
      <c r="A4" s="1">
        <v>9576</v>
      </c>
      <c r="B4" t="s">
        <v>3</v>
      </c>
      <c r="D4">
        <f t="shared" si="0"/>
        <v>14.5</v>
      </c>
      <c r="E4" t="str">
        <f>VLOOKUP(D4,calificacion,2,FALSE)</f>
        <v>00 - Suspenso</v>
      </c>
    </row>
    <row r="5" spans="1:5" x14ac:dyDescent="0.25">
      <c r="A5" s="1">
        <v>5453</v>
      </c>
      <c r="B5" t="s">
        <v>3</v>
      </c>
      <c r="D5">
        <f t="shared" si="0"/>
        <v>14.5</v>
      </c>
      <c r="E5" t="str">
        <f>VLOOKUP(D5,calificacion,2,FALSE)</f>
        <v>00 - Suspenso</v>
      </c>
    </row>
    <row r="6" spans="1:5" x14ac:dyDescent="0.25">
      <c r="A6" s="1">
        <v>1555</v>
      </c>
      <c r="B6" t="s">
        <v>3</v>
      </c>
      <c r="C6">
        <v>15</v>
      </c>
      <c r="D6">
        <f t="shared" si="0"/>
        <v>15</v>
      </c>
      <c r="E6" t="str">
        <f>VLOOKUP(D6,calificacion,2,FALSE)</f>
        <v>01 - Aprobado</v>
      </c>
    </row>
    <row r="7" spans="1:5" x14ac:dyDescent="0.25">
      <c r="A7" s="1">
        <v>9915</v>
      </c>
      <c r="B7" t="s">
        <v>3</v>
      </c>
      <c r="D7">
        <f t="shared" si="0"/>
        <v>14.5</v>
      </c>
      <c r="E7" t="str">
        <f>VLOOKUP(D7,calificacion,2,FALSE)</f>
        <v>00 - Suspenso</v>
      </c>
    </row>
    <row r="8" spans="1:5" x14ac:dyDescent="0.25">
      <c r="A8" s="1">
        <v>6772</v>
      </c>
      <c r="B8" t="s">
        <v>3</v>
      </c>
      <c r="C8">
        <v>19.440000000000001</v>
      </c>
      <c r="D8">
        <f t="shared" si="0"/>
        <v>19</v>
      </c>
      <c r="E8" t="str">
        <f>VLOOKUP(D8,calificacion,2,FALSE)</f>
        <v>02 - Bien</v>
      </c>
    </row>
    <row r="9" spans="1:5" x14ac:dyDescent="0.25">
      <c r="A9" s="1">
        <v>6472</v>
      </c>
      <c r="B9" t="s">
        <v>3</v>
      </c>
      <c r="C9">
        <v>20.82</v>
      </c>
      <c r="D9">
        <f t="shared" si="0"/>
        <v>20</v>
      </c>
      <c r="E9" t="str">
        <f>VLOOKUP(D9,calificacion,2,FALSE)</f>
        <v>02 - Bien</v>
      </c>
    </row>
    <row r="10" spans="1:5" x14ac:dyDescent="0.25">
      <c r="A10" s="1">
        <v>5307</v>
      </c>
      <c r="B10" t="s">
        <v>2</v>
      </c>
      <c r="C10">
        <v>16.32</v>
      </c>
      <c r="D10">
        <f t="shared" si="0"/>
        <v>16</v>
      </c>
      <c r="E10" t="str">
        <f>VLOOKUP(D10,calificacion,2,FALSE)</f>
        <v>01 - Aprobado</v>
      </c>
    </row>
    <row r="11" spans="1:5" x14ac:dyDescent="0.25">
      <c r="A11" s="1">
        <v>4387</v>
      </c>
      <c r="B11" t="s">
        <v>2</v>
      </c>
      <c r="C11">
        <v>15.09</v>
      </c>
      <c r="D11">
        <f t="shared" si="0"/>
        <v>15</v>
      </c>
      <c r="E11" t="str">
        <f>VLOOKUP(D11,calificacion,2,FALSE)</f>
        <v>01 - Aprobado</v>
      </c>
    </row>
    <row r="12" spans="1:5" x14ac:dyDescent="0.25">
      <c r="A12" s="1">
        <v>4690</v>
      </c>
      <c r="B12" t="s">
        <v>2</v>
      </c>
      <c r="C12">
        <v>17.850000000000001</v>
      </c>
      <c r="D12">
        <f t="shared" si="0"/>
        <v>17</v>
      </c>
      <c r="E12" t="str">
        <f>VLOOKUP(D12,calificacion,2,FALSE)</f>
        <v>01 - Aprobado</v>
      </c>
    </row>
    <row r="13" spans="1:5" x14ac:dyDescent="0.25">
      <c r="A13" s="1">
        <v>9569</v>
      </c>
      <c r="B13" t="s">
        <v>2</v>
      </c>
      <c r="C13">
        <v>16.11</v>
      </c>
      <c r="D13">
        <f t="shared" si="0"/>
        <v>16</v>
      </c>
      <c r="E13" t="str">
        <f>VLOOKUP(D13,calificacion,2,FALSE)</f>
        <v>01 - Aprobado</v>
      </c>
    </row>
    <row r="14" spans="1:5" x14ac:dyDescent="0.25">
      <c r="A14" s="1">
        <v>8324</v>
      </c>
      <c r="B14" t="s">
        <v>2</v>
      </c>
      <c r="C14">
        <v>17.7</v>
      </c>
      <c r="D14">
        <f t="shared" si="0"/>
        <v>17</v>
      </c>
      <c r="E14" t="str">
        <f>VLOOKUP(D14,calificacion,2,FALSE)</f>
        <v>01 - Aprobado</v>
      </c>
    </row>
    <row r="15" spans="1:5" x14ac:dyDescent="0.25">
      <c r="A15" s="1">
        <v>9333</v>
      </c>
      <c r="B15" t="s">
        <v>2</v>
      </c>
      <c r="D15">
        <f t="shared" si="0"/>
        <v>14.5</v>
      </c>
      <c r="E15" t="str">
        <f>VLOOKUP(D15,calificacion,2,FALSE)</f>
        <v>00 - Suspenso</v>
      </c>
    </row>
    <row r="16" spans="1:5" x14ac:dyDescent="0.25">
      <c r="A16" s="1">
        <v>5951</v>
      </c>
      <c r="B16" t="s">
        <v>3</v>
      </c>
      <c r="D16">
        <f t="shared" si="0"/>
        <v>14.5</v>
      </c>
      <c r="E16" t="str">
        <f>VLOOKUP(D16,calificacion,2,FALSE)</f>
        <v>00 - Suspenso</v>
      </c>
    </row>
    <row r="17" spans="1:5" x14ac:dyDescent="0.25">
      <c r="A17" s="1">
        <v>9353</v>
      </c>
      <c r="B17" t="s">
        <v>3</v>
      </c>
      <c r="D17">
        <f t="shared" si="0"/>
        <v>14.5</v>
      </c>
      <c r="E17" t="str">
        <f>VLOOKUP(D17,calificacion,2,FALSE)</f>
        <v>00 - Suspenso</v>
      </c>
    </row>
    <row r="18" spans="1:5" x14ac:dyDescent="0.25">
      <c r="A18" s="1">
        <v>8978</v>
      </c>
      <c r="B18" t="s">
        <v>3</v>
      </c>
      <c r="C18">
        <v>17.07</v>
      </c>
      <c r="D18">
        <f t="shared" si="0"/>
        <v>17</v>
      </c>
      <c r="E18" t="str">
        <f>VLOOKUP(D18,calificacion,2,FALSE)</f>
        <v>01 - Aprobado</v>
      </c>
    </row>
    <row r="19" spans="1:5" x14ac:dyDescent="0.25">
      <c r="A19" s="1">
        <v>7744</v>
      </c>
      <c r="B19" t="s">
        <v>3</v>
      </c>
      <c r="D19">
        <f t="shared" si="0"/>
        <v>14.5</v>
      </c>
      <c r="E19" t="str">
        <f>VLOOKUP(D19,calificacion,2,FALSE)</f>
        <v>00 - Suspenso</v>
      </c>
    </row>
    <row r="20" spans="1:5" x14ac:dyDescent="0.25">
      <c r="A20" s="1">
        <v>7704</v>
      </c>
      <c r="B20" t="s">
        <v>3</v>
      </c>
      <c r="D20">
        <f t="shared" si="0"/>
        <v>14.5</v>
      </c>
      <c r="E20" t="str">
        <f>VLOOKUP(D20,calificacion,2,FALSE)</f>
        <v>00 - Suspenso</v>
      </c>
    </row>
    <row r="21" spans="1:5" x14ac:dyDescent="0.25">
      <c r="A21" s="12">
        <v>0</v>
      </c>
      <c r="B21" t="s">
        <v>3</v>
      </c>
      <c r="C21">
        <v>19.350000000000001</v>
      </c>
      <c r="D21">
        <f t="shared" si="0"/>
        <v>19</v>
      </c>
      <c r="E21" t="str">
        <f>VLOOKUP(D21,calificacion,2,FALSE)</f>
        <v>02 - Bien</v>
      </c>
    </row>
    <row r="22" spans="1:5" x14ac:dyDescent="0.25">
      <c r="A22" s="12">
        <v>9710</v>
      </c>
      <c r="B22" t="s">
        <v>2</v>
      </c>
      <c r="D22">
        <f t="shared" si="0"/>
        <v>14.5</v>
      </c>
      <c r="E22" t="str">
        <f>VLOOKUP(D22,calificacion,2,FALSE)</f>
        <v>00 - Suspenso</v>
      </c>
    </row>
    <row r="23" spans="1:5" x14ac:dyDescent="0.25">
      <c r="A23" s="12">
        <v>957</v>
      </c>
      <c r="B23" t="s">
        <v>2</v>
      </c>
      <c r="C23">
        <v>16.59</v>
      </c>
      <c r="D23">
        <f t="shared" si="0"/>
        <v>16</v>
      </c>
      <c r="E23" t="str">
        <f>VLOOKUP(D23,calificacion,2,FALSE)</f>
        <v>01 - Aprobado</v>
      </c>
    </row>
    <row r="24" spans="1:5" x14ac:dyDescent="0.25">
      <c r="A24" s="12">
        <v>4936</v>
      </c>
      <c r="B24" t="s">
        <v>2</v>
      </c>
      <c r="C24">
        <v>16.41</v>
      </c>
      <c r="D24">
        <f t="shared" si="0"/>
        <v>16</v>
      </c>
      <c r="E24" t="str">
        <f>VLOOKUP(D24,calificacion,2,FALSE)</f>
        <v>01 - Aprobado</v>
      </c>
    </row>
    <row r="25" spans="1:5" x14ac:dyDescent="0.25">
      <c r="A25" s="12">
        <v>3878</v>
      </c>
      <c r="B25" t="s">
        <v>2</v>
      </c>
      <c r="D25">
        <f t="shared" si="0"/>
        <v>14.5</v>
      </c>
      <c r="E25" t="str">
        <f>VLOOKUP(D25,calificacion,2,FALSE)</f>
        <v>00 - Suspenso</v>
      </c>
    </row>
    <row r="26" spans="1:5" x14ac:dyDescent="0.25">
      <c r="A26" s="12">
        <v>8783</v>
      </c>
      <c r="B26" t="s">
        <v>2</v>
      </c>
      <c r="C26">
        <v>16.5</v>
      </c>
      <c r="D26">
        <f t="shared" si="0"/>
        <v>16</v>
      </c>
      <c r="E26" t="str">
        <f>VLOOKUP(D26,calificacion,2,FALSE)</f>
        <v>01 - Aprobado</v>
      </c>
    </row>
    <row r="27" spans="1:5" x14ac:dyDescent="0.25">
      <c r="A27" s="12">
        <v>1297</v>
      </c>
      <c r="B27" t="s">
        <v>2</v>
      </c>
      <c r="C27">
        <v>17.52</v>
      </c>
      <c r="D27">
        <f t="shared" si="0"/>
        <v>17</v>
      </c>
      <c r="E27" t="str">
        <f>VLOOKUP(D27,calificacion,2,FALSE)</f>
        <v>01 - Aprobado</v>
      </c>
    </row>
    <row r="28" spans="1:5" x14ac:dyDescent="0.25">
      <c r="A28" s="12">
        <v>6600</v>
      </c>
      <c r="B28" t="s">
        <v>3</v>
      </c>
      <c r="D28">
        <f t="shared" si="0"/>
        <v>14.5</v>
      </c>
      <c r="E28" t="str">
        <f>VLOOKUP(D28,calificacion,2,FALSE)</f>
        <v>00 - Suspenso</v>
      </c>
    </row>
    <row r="29" spans="1:5" x14ac:dyDescent="0.25">
      <c r="A29" s="12">
        <v>117</v>
      </c>
      <c r="B29" t="s">
        <v>3</v>
      </c>
      <c r="D29">
        <f t="shared" si="0"/>
        <v>14.5</v>
      </c>
      <c r="E29" t="str">
        <f>VLOOKUP(D29,calificacion,2,FALSE)</f>
        <v>00 - Suspenso</v>
      </c>
    </row>
    <row r="30" spans="1:5" x14ac:dyDescent="0.25">
      <c r="A30" s="12">
        <v>4801</v>
      </c>
      <c r="B30" t="s">
        <v>3</v>
      </c>
      <c r="C30">
        <v>17.25</v>
      </c>
      <c r="D30">
        <f t="shared" si="0"/>
        <v>17</v>
      </c>
      <c r="E30" t="str">
        <f>VLOOKUP(D30,calificacion,2,FALSE)</f>
        <v>01 - Aprobado</v>
      </c>
    </row>
    <row r="31" spans="1:5" x14ac:dyDescent="0.25">
      <c r="A31" s="12">
        <v>1452</v>
      </c>
      <c r="B31" t="s">
        <v>3</v>
      </c>
      <c r="C31">
        <v>18.329999999999998</v>
      </c>
      <c r="D31">
        <f t="shared" si="0"/>
        <v>18</v>
      </c>
      <c r="E31" t="str">
        <f>VLOOKUP(D31,calificacion,2,FALSE)</f>
        <v>02 - Bien</v>
      </c>
    </row>
    <row r="32" spans="1:5" x14ac:dyDescent="0.25">
      <c r="A32" s="12">
        <v>7202</v>
      </c>
      <c r="B32" t="s">
        <v>3</v>
      </c>
      <c r="C32">
        <v>16.38</v>
      </c>
      <c r="D32">
        <f t="shared" si="0"/>
        <v>16</v>
      </c>
      <c r="E32" t="str">
        <f>VLOOKUP(D32,calificacion,2,FALSE)</f>
        <v>01 - Aprobado</v>
      </c>
    </row>
    <row r="33" spans="1:5" x14ac:dyDescent="0.25">
      <c r="A33" s="12">
        <v>4152</v>
      </c>
      <c r="B33" t="s">
        <v>3</v>
      </c>
      <c r="D33">
        <f t="shared" si="0"/>
        <v>14.5</v>
      </c>
      <c r="E33" t="str">
        <f>VLOOKUP(D33,calificacion,2,FALSE)</f>
        <v>00 - Suspenso</v>
      </c>
    </row>
    <row r="34" spans="1:5" x14ac:dyDescent="0.25">
      <c r="A34" s="12">
        <v>544</v>
      </c>
      <c r="B34" t="s">
        <v>2</v>
      </c>
      <c r="C34">
        <v>17.97</v>
      </c>
      <c r="D34">
        <f t="shared" si="0"/>
        <v>17</v>
      </c>
      <c r="E34" t="str">
        <f>VLOOKUP(D34,calificacion,2,FALSE)</f>
        <v>01 - Aprobado</v>
      </c>
    </row>
    <row r="35" spans="1:5" x14ac:dyDescent="0.25">
      <c r="A35" s="12">
        <v>3771</v>
      </c>
      <c r="B35" t="s">
        <v>2</v>
      </c>
      <c r="C35">
        <v>18.329999999999998</v>
      </c>
      <c r="D35">
        <f t="shared" si="0"/>
        <v>18</v>
      </c>
      <c r="E35" t="str">
        <f>VLOOKUP(D35,calificacion,2,FALSE)</f>
        <v>02 - Bien</v>
      </c>
    </row>
    <row r="36" spans="1:5" x14ac:dyDescent="0.25">
      <c r="A36" s="12">
        <v>1958</v>
      </c>
      <c r="B36" t="s">
        <v>2</v>
      </c>
      <c r="D36">
        <f t="shared" si="0"/>
        <v>14.5</v>
      </c>
      <c r="E36" t="str">
        <f>VLOOKUP(D36,calificacion,2,FALSE)</f>
        <v>00 - Suspenso</v>
      </c>
    </row>
    <row r="37" spans="1:5" x14ac:dyDescent="0.25">
      <c r="A37" s="12">
        <v>9433</v>
      </c>
      <c r="B37" t="s">
        <v>2</v>
      </c>
      <c r="C37">
        <v>19.14</v>
      </c>
      <c r="D37">
        <f t="shared" si="0"/>
        <v>19</v>
      </c>
      <c r="E37" t="str">
        <f>VLOOKUP(D37,calificacion,2,FALSE)</f>
        <v>02 - Bien</v>
      </c>
    </row>
    <row r="38" spans="1:5" x14ac:dyDescent="0.25">
      <c r="A38" s="12">
        <v>6512</v>
      </c>
      <c r="B38" t="s">
        <v>2</v>
      </c>
      <c r="C38">
        <v>18.03</v>
      </c>
      <c r="D38">
        <f t="shared" si="0"/>
        <v>18</v>
      </c>
      <c r="E38" t="str">
        <f>VLOOKUP(D38,calificacion,2,FALSE)</f>
        <v>02 - Bien</v>
      </c>
    </row>
    <row r="39" spans="1:5" x14ac:dyDescent="0.25">
      <c r="A39" s="12">
        <v>1940</v>
      </c>
      <c r="B39" t="s">
        <v>2</v>
      </c>
      <c r="C39">
        <v>20.100000000000001</v>
      </c>
      <c r="D39">
        <f t="shared" si="0"/>
        <v>20</v>
      </c>
      <c r="E39" t="str">
        <f>VLOOKUP(D39,calificacion,2,FALSE)</f>
        <v>02 - Bien</v>
      </c>
    </row>
    <row r="40" spans="1:5" x14ac:dyDescent="0.25">
      <c r="A40" s="12">
        <v>4112</v>
      </c>
      <c r="B40" t="s">
        <v>3</v>
      </c>
      <c r="D40">
        <f t="shared" si="0"/>
        <v>14.5</v>
      </c>
      <c r="E40" t="str">
        <f>VLOOKUP(D40,calificacion,2,FALSE)</f>
        <v>00 - Suspenso</v>
      </c>
    </row>
    <row r="41" spans="1:5" x14ac:dyDescent="0.25">
      <c r="A41" s="12">
        <v>988</v>
      </c>
      <c r="B41" t="s">
        <v>3</v>
      </c>
      <c r="D41">
        <f t="shared" ref="D41:D94" si="1">IF(C41&gt;14,ROUNDDOWN(C41,0),14.5)</f>
        <v>14.5</v>
      </c>
      <c r="E41" t="str">
        <f>VLOOKUP(D41,calificacion,2,FALSE)</f>
        <v>00 - Suspenso</v>
      </c>
    </row>
    <row r="42" spans="1:5" x14ac:dyDescent="0.25">
      <c r="A42" s="12">
        <v>3430</v>
      </c>
      <c r="B42" t="s">
        <v>3</v>
      </c>
      <c r="C42">
        <v>15.81</v>
      </c>
      <c r="D42">
        <f t="shared" si="1"/>
        <v>15</v>
      </c>
      <c r="E42" t="str">
        <f>VLOOKUP(D42,calificacion,2,FALSE)</f>
        <v>01 - Aprobado</v>
      </c>
    </row>
    <row r="43" spans="1:5" x14ac:dyDescent="0.25">
      <c r="A43" s="12">
        <v>8847</v>
      </c>
      <c r="B43" t="s">
        <v>3</v>
      </c>
      <c r="C43">
        <v>17.88</v>
      </c>
      <c r="D43">
        <f t="shared" si="1"/>
        <v>17</v>
      </c>
      <c r="E43" t="str">
        <f>VLOOKUP(D43,calificacion,2,FALSE)</f>
        <v>01 - Aprobado</v>
      </c>
    </row>
    <row r="44" spans="1:5" x14ac:dyDescent="0.25">
      <c r="A44" s="12">
        <v>981</v>
      </c>
      <c r="B44" t="s">
        <v>3</v>
      </c>
      <c r="D44">
        <f t="shared" si="1"/>
        <v>14.5</v>
      </c>
      <c r="E44" t="str">
        <f>VLOOKUP(D44,calificacion,2,FALSE)</f>
        <v>00 - Suspenso</v>
      </c>
    </row>
    <row r="45" spans="1:5" x14ac:dyDescent="0.25">
      <c r="A45" s="12">
        <v>3828</v>
      </c>
      <c r="B45" t="s">
        <v>3</v>
      </c>
      <c r="C45">
        <v>18.329999999999998</v>
      </c>
      <c r="D45">
        <f t="shared" si="1"/>
        <v>18</v>
      </c>
      <c r="E45" t="str">
        <f>VLOOKUP(D45,calificacion,2,FALSE)</f>
        <v>02 - Bien</v>
      </c>
    </row>
    <row r="46" spans="1:5" x14ac:dyDescent="0.25">
      <c r="A46" s="12">
        <v>8881</v>
      </c>
      <c r="B46" t="s">
        <v>2</v>
      </c>
      <c r="C46">
        <v>17.399999999999999</v>
      </c>
      <c r="D46">
        <f t="shared" si="1"/>
        <v>17</v>
      </c>
      <c r="E46" t="str">
        <f>VLOOKUP(D46,calificacion,2,FALSE)</f>
        <v>01 - Aprobado</v>
      </c>
    </row>
    <row r="47" spans="1:5" x14ac:dyDescent="0.25">
      <c r="A47" s="12">
        <v>4033</v>
      </c>
      <c r="B47" t="s">
        <v>2</v>
      </c>
      <c r="C47">
        <v>17.579999999999998</v>
      </c>
      <c r="D47">
        <f t="shared" si="1"/>
        <v>17</v>
      </c>
      <c r="E47" t="str">
        <f>VLOOKUP(D47,calificacion,2,FALSE)</f>
        <v>01 - Aprobado</v>
      </c>
    </row>
    <row r="48" spans="1:5" x14ac:dyDescent="0.25">
      <c r="A48" s="12">
        <v>1345</v>
      </c>
      <c r="B48" t="s">
        <v>2</v>
      </c>
      <c r="C48">
        <v>15.18</v>
      </c>
      <c r="D48">
        <f t="shared" si="1"/>
        <v>15</v>
      </c>
      <c r="E48" t="str">
        <f>VLOOKUP(D48,calificacion,2,FALSE)</f>
        <v>01 - Aprobado</v>
      </c>
    </row>
    <row r="49" spans="1:5" x14ac:dyDescent="0.25">
      <c r="A49" s="12">
        <v>1446</v>
      </c>
      <c r="B49" t="s">
        <v>2</v>
      </c>
      <c r="D49">
        <f t="shared" si="1"/>
        <v>14.5</v>
      </c>
      <c r="E49" t="str">
        <f>VLOOKUP(D49,calificacion,2,FALSE)</f>
        <v>00 - Suspenso</v>
      </c>
    </row>
    <row r="50" spans="1:5" x14ac:dyDescent="0.25">
      <c r="A50" s="12">
        <v>8567</v>
      </c>
      <c r="B50" t="s">
        <v>2</v>
      </c>
      <c r="D50">
        <f t="shared" si="1"/>
        <v>14.5</v>
      </c>
      <c r="E50" t="str">
        <f>VLOOKUP(D50,calificacion,2,FALSE)</f>
        <v>00 - Suspenso</v>
      </c>
    </row>
    <row r="51" spans="1:5" x14ac:dyDescent="0.25">
      <c r="A51" s="12">
        <v>368</v>
      </c>
      <c r="B51" t="s">
        <v>2</v>
      </c>
      <c r="D51">
        <f t="shared" si="1"/>
        <v>14.5</v>
      </c>
      <c r="E51" t="str">
        <f>VLOOKUP(D51,calificacion,2,FALSE)</f>
        <v>00 - Suspenso</v>
      </c>
    </row>
    <row r="52" spans="1:5" x14ac:dyDescent="0.25">
      <c r="A52" s="12">
        <v>1977</v>
      </c>
      <c r="B52" t="s">
        <v>2</v>
      </c>
      <c r="C52">
        <v>21</v>
      </c>
      <c r="D52">
        <f t="shared" si="1"/>
        <v>21</v>
      </c>
      <c r="E52" t="str">
        <f>VLOOKUP(D52,calificacion,2,FALSE)</f>
        <v>03 - Notable</v>
      </c>
    </row>
    <row r="53" spans="1:5" x14ac:dyDescent="0.25">
      <c r="A53" s="12">
        <v>6948</v>
      </c>
      <c r="B53" t="s">
        <v>3</v>
      </c>
      <c r="D53">
        <f t="shared" si="1"/>
        <v>14.5</v>
      </c>
      <c r="E53" t="str">
        <f>VLOOKUP(D53,calificacion,2,FALSE)</f>
        <v>00 - Suspenso</v>
      </c>
    </row>
    <row r="54" spans="1:5" x14ac:dyDescent="0.25">
      <c r="A54" s="12">
        <v>3086</v>
      </c>
      <c r="B54" t="s">
        <v>3</v>
      </c>
      <c r="D54">
        <f t="shared" si="1"/>
        <v>14.5</v>
      </c>
      <c r="E54" t="str">
        <f>VLOOKUP(D54,calificacion,2,FALSE)</f>
        <v>00 - Suspenso</v>
      </c>
    </row>
    <row r="55" spans="1:5" x14ac:dyDescent="0.25">
      <c r="A55" s="12">
        <v>2256</v>
      </c>
      <c r="B55" t="s">
        <v>3</v>
      </c>
      <c r="D55">
        <f t="shared" si="1"/>
        <v>14.5</v>
      </c>
      <c r="E55" t="str">
        <f>VLOOKUP(D55,calificacion,2,FALSE)</f>
        <v>00 - Suspenso</v>
      </c>
    </row>
    <row r="56" spans="1:5" x14ac:dyDescent="0.25">
      <c r="A56" s="12">
        <v>1474</v>
      </c>
      <c r="B56" t="s">
        <v>3</v>
      </c>
      <c r="C56">
        <v>17.329999999999998</v>
      </c>
      <c r="D56">
        <f t="shared" si="1"/>
        <v>17</v>
      </c>
      <c r="E56" t="str">
        <f>VLOOKUP(D56,calificacion,2,FALSE)</f>
        <v>01 - Aprobado</v>
      </c>
    </row>
    <row r="57" spans="1:5" x14ac:dyDescent="0.25">
      <c r="A57" s="12">
        <v>8344</v>
      </c>
      <c r="B57" t="s">
        <v>3</v>
      </c>
      <c r="C57">
        <v>15</v>
      </c>
      <c r="D57">
        <f t="shared" si="1"/>
        <v>15</v>
      </c>
      <c r="E57" t="str">
        <f>VLOOKUP(D57,calificacion,2,FALSE)</f>
        <v>01 - Aprobado</v>
      </c>
    </row>
    <row r="58" spans="1:5" x14ac:dyDescent="0.25">
      <c r="A58" s="12">
        <v>2850</v>
      </c>
      <c r="B58" t="s">
        <v>3</v>
      </c>
      <c r="D58">
        <f t="shared" si="1"/>
        <v>14.5</v>
      </c>
      <c r="E58" t="str">
        <f>VLOOKUP(D58,calificacion,2,FALSE)</f>
        <v>00 - Suspenso</v>
      </c>
    </row>
    <row r="59" spans="1:5" x14ac:dyDescent="0.25">
      <c r="A59" s="12">
        <v>7131</v>
      </c>
      <c r="B59" t="s">
        <v>2</v>
      </c>
      <c r="D59">
        <f t="shared" si="1"/>
        <v>14.5</v>
      </c>
      <c r="E59" t="str">
        <f>VLOOKUP(D59,calificacion,2,FALSE)</f>
        <v>00 - Suspenso</v>
      </c>
    </row>
    <row r="60" spans="1:5" x14ac:dyDescent="0.25">
      <c r="A60" s="12">
        <v>7143</v>
      </c>
      <c r="B60" t="s">
        <v>2</v>
      </c>
      <c r="D60">
        <f t="shared" si="1"/>
        <v>14.5</v>
      </c>
      <c r="E60" t="str">
        <f>VLOOKUP(D60,calificacion,2,FALSE)</f>
        <v>00 - Suspenso</v>
      </c>
    </row>
    <row r="61" spans="1:5" x14ac:dyDescent="0.25">
      <c r="A61" s="12">
        <v>4589</v>
      </c>
      <c r="B61" t="s">
        <v>2</v>
      </c>
      <c r="D61">
        <f t="shared" si="1"/>
        <v>14.5</v>
      </c>
      <c r="E61" t="str">
        <f>VLOOKUP(D61,calificacion,2,FALSE)</f>
        <v>00 - Suspenso</v>
      </c>
    </row>
    <row r="62" spans="1:5" x14ac:dyDescent="0.25">
      <c r="A62" s="12">
        <v>256</v>
      </c>
      <c r="B62" t="s">
        <v>2</v>
      </c>
      <c r="D62">
        <f t="shared" si="1"/>
        <v>14.5</v>
      </c>
      <c r="E62" t="str">
        <f>VLOOKUP(D62,calificacion,2,FALSE)</f>
        <v>00 - Suspenso</v>
      </c>
    </row>
    <row r="63" spans="1:5" x14ac:dyDescent="0.25">
      <c r="A63" s="12">
        <v>9535</v>
      </c>
      <c r="B63" t="s">
        <v>2</v>
      </c>
      <c r="D63">
        <f t="shared" si="1"/>
        <v>14.5</v>
      </c>
      <c r="E63" t="str">
        <f>VLOOKUP(D63,calificacion,2,FALSE)</f>
        <v>00 - Suspenso</v>
      </c>
    </row>
    <row r="64" spans="1:5" x14ac:dyDescent="0.25">
      <c r="A64" s="12">
        <v>1081</v>
      </c>
      <c r="B64" t="s">
        <v>2</v>
      </c>
      <c r="C64">
        <v>21.03</v>
      </c>
      <c r="D64">
        <f t="shared" si="1"/>
        <v>21</v>
      </c>
      <c r="E64" t="str">
        <f>VLOOKUP(D64,calificacion,2,FALSE)</f>
        <v>03 - Notable</v>
      </c>
    </row>
    <row r="65" spans="1:5" x14ac:dyDescent="0.25">
      <c r="A65" s="12">
        <v>8104</v>
      </c>
      <c r="B65" t="s">
        <v>3</v>
      </c>
      <c r="D65">
        <f t="shared" si="1"/>
        <v>14.5</v>
      </c>
      <c r="E65" t="str">
        <f>VLOOKUP(D65,calificacion,2,FALSE)</f>
        <v>00 - Suspenso</v>
      </c>
    </row>
    <row r="66" spans="1:5" x14ac:dyDescent="0.25">
      <c r="A66" s="12">
        <v>1612</v>
      </c>
      <c r="B66" t="s">
        <v>3</v>
      </c>
      <c r="D66">
        <f t="shared" si="1"/>
        <v>14.5</v>
      </c>
      <c r="E66" t="str">
        <f>VLOOKUP(D66,calificacion,2,FALSE)</f>
        <v>00 - Suspenso</v>
      </c>
    </row>
    <row r="67" spans="1:5" x14ac:dyDescent="0.25">
      <c r="A67" s="12">
        <v>4437</v>
      </c>
      <c r="B67" t="s">
        <v>3</v>
      </c>
      <c r="D67">
        <f t="shared" si="1"/>
        <v>14.5</v>
      </c>
      <c r="E67" t="str">
        <f>VLOOKUP(D67,calificacion,2,FALSE)</f>
        <v>00 - Suspenso</v>
      </c>
    </row>
    <row r="68" spans="1:5" x14ac:dyDescent="0.25">
      <c r="A68" s="12">
        <v>6765</v>
      </c>
      <c r="B68" t="s">
        <v>3</v>
      </c>
      <c r="C68">
        <v>16.649999999999999</v>
      </c>
      <c r="D68">
        <f t="shared" si="1"/>
        <v>16</v>
      </c>
      <c r="E68" t="str">
        <f>VLOOKUP(D68,calificacion,2,FALSE)</f>
        <v>01 - Aprobado</v>
      </c>
    </row>
    <row r="69" spans="1:5" x14ac:dyDescent="0.25">
      <c r="A69" s="12">
        <v>5297</v>
      </c>
      <c r="B69" t="s">
        <v>3</v>
      </c>
      <c r="D69">
        <f t="shared" si="1"/>
        <v>14.5</v>
      </c>
      <c r="E69" t="str">
        <f>VLOOKUP(D69,calificacion,2,FALSE)</f>
        <v>00 - Suspenso</v>
      </c>
    </row>
    <row r="70" spans="1:5" x14ac:dyDescent="0.25">
      <c r="A70" s="12">
        <v>4229</v>
      </c>
      <c r="B70" t="s">
        <v>3</v>
      </c>
      <c r="C70">
        <v>21.9</v>
      </c>
      <c r="D70">
        <f t="shared" si="1"/>
        <v>21</v>
      </c>
      <c r="E70" t="str">
        <f>VLOOKUP(D70,calificacion,2,FALSE)</f>
        <v>03 - Notable</v>
      </c>
    </row>
    <row r="71" spans="1:5" x14ac:dyDescent="0.25">
      <c r="A71" s="12">
        <v>4577</v>
      </c>
      <c r="B71" t="s">
        <v>2</v>
      </c>
      <c r="D71">
        <f t="shared" si="1"/>
        <v>14.5</v>
      </c>
      <c r="E71" t="str">
        <f>VLOOKUP(D71,calificacion,2,FALSE)</f>
        <v>00 - Suspenso</v>
      </c>
    </row>
    <row r="72" spans="1:5" x14ac:dyDescent="0.25">
      <c r="A72" s="12">
        <v>8182</v>
      </c>
      <c r="B72" t="s">
        <v>2</v>
      </c>
      <c r="D72">
        <f t="shared" si="1"/>
        <v>14.5</v>
      </c>
      <c r="E72" t="str">
        <f>VLOOKUP(D72,calificacion,2,FALSE)</f>
        <v>00 - Suspenso</v>
      </c>
    </row>
    <row r="73" spans="1:5" x14ac:dyDescent="0.25">
      <c r="A73" s="12">
        <v>6749</v>
      </c>
      <c r="B73" t="s">
        <v>2</v>
      </c>
      <c r="D73">
        <f t="shared" si="1"/>
        <v>14.5</v>
      </c>
      <c r="E73" t="str">
        <f>VLOOKUP(D73,calificacion,2,FALSE)</f>
        <v>00 - Suspenso</v>
      </c>
    </row>
    <row r="74" spans="1:5" x14ac:dyDescent="0.25">
      <c r="A74" s="12">
        <v>6749</v>
      </c>
      <c r="B74" t="s">
        <v>2</v>
      </c>
      <c r="D74">
        <f t="shared" si="1"/>
        <v>14.5</v>
      </c>
      <c r="E74" t="str">
        <f>VLOOKUP(D74,calificacion,2,FALSE)</f>
        <v>00 - Suspenso</v>
      </c>
    </row>
    <row r="75" spans="1:5" x14ac:dyDescent="0.25">
      <c r="A75" s="12">
        <v>7376</v>
      </c>
      <c r="B75" t="s">
        <v>2</v>
      </c>
      <c r="C75">
        <v>20.059999999999999</v>
      </c>
      <c r="D75">
        <f t="shared" si="1"/>
        <v>20</v>
      </c>
      <c r="E75" t="str">
        <f>VLOOKUP(D75,calificacion,2,FALSE)</f>
        <v>02 - Bien</v>
      </c>
    </row>
    <row r="76" spans="1:5" x14ac:dyDescent="0.25">
      <c r="A76" s="12">
        <v>1724</v>
      </c>
      <c r="B76" t="s">
        <v>2</v>
      </c>
      <c r="C76">
        <v>16.16</v>
      </c>
      <c r="D76">
        <f t="shared" si="1"/>
        <v>16</v>
      </c>
      <c r="E76" t="str">
        <f>VLOOKUP(D76,calificacion,2,FALSE)</f>
        <v>01 - Aprobado</v>
      </c>
    </row>
    <row r="77" spans="1:5" x14ac:dyDescent="0.25">
      <c r="A77" s="12">
        <v>7997</v>
      </c>
      <c r="B77" t="s">
        <v>2</v>
      </c>
      <c r="C77">
        <v>15.6</v>
      </c>
      <c r="D77">
        <f t="shared" si="1"/>
        <v>15</v>
      </c>
      <c r="E77" t="str">
        <f>VLOOKUP(D77,calificacion,2,FALSE)</f>
        <v>01 - Aprobado</v>
      </c>
    </row>
    <row r="78" spans="1:5" x14ac:dyDescent="0.25">
      <c r="A78" s="12">
        <v>4680</v>
      </c>
      <c r="B78" t="s">
        <v>3</v>
      </c>
      <c r="C78">
        <v>18.09</v>
      </c>
      <c r="D78">
        <f t="shared" si="1"/>
        <v>18</v>
      </c>
      <c r="E78" t="str">
        <f>VLOOKUP(D78,calificacion,2,FALSE)</f>
        <v>02 - Bien</v>
      </c>
    </row>
    <row r="79" spans="1:5" x14ac:dyDescent="0.25">
      <c r="A79" s="12">
        <v>4601</v>
      </c>
      <c r="B79" t="s">
        <v>3</v>
      </c>
      <c r="D79">
        <f t="shared" si="1"/>
        <v>14.5</v>
      </c>
      <c r="E79" t="str">
        <f>VLOOKUP(D79,calificacion,2,FALSE)</f>
        <v>00 - Suspenso</v>
      </c>
    </row>
    <row r="80" spans="1:5" x14ac:dyDescent="0.25">
      <c r="A80" s="12">
        <v>7154</v>
      </c>
      <c r="B80" t="s">
        <v>3</v>
      </c>
      <c r="C80">
        <v>16.11</v>
      </c>
      <c r="D80">
        <f t="shared" si="1"/>
        <v>16</v>
      </c>
      <c r="E80" t="str">
        <f>VLOOKUP(D80,calificacion,2,FALSE)</f>
        <v>01 - Aprobado</v>
      </c>
    </row>
    <row r="81" spans="1:5" x14ac:dyDescent="0.25">
      <c r="A81" s="12">
        <v>8306</v>
      </c>
      <c r="B81" t="s">
        <v>3</v>
      </c>
      <c r="D81">
        <f t="shared" si="1"/>
        <v>14.5</v>
      </c>
      <c r="E81" t="str">
        <f>VLOOKUP(D81,calificacion,2,FALSE)</f>
        <v>00 - Suspenso</v>
      </c>
    </row>
    <row r="82" spans="1:5" x14ac:dyDescent="0.25">
      <c r="A82" s="12">
        <v>1543</v>
      </c>
      <c r="B82" t="s">
        <v>3</v>
      </c>
      <c r="C82">
        <v>20.67</v>
      </c>
      <c r="D82">
        <f t="shared" si="1"/>
        <v>20</v>
      </c>
      <c r="E82" t="str">
        <f>VLOOKUP(D82,calificacion,2,FALSE)</f>
        <v>02 - Bien</v>
      </c>
    </row>
    <row r="83" spans="1:5" x14ac:dyDescent="0.25">
      <c r="A83" s="12">
        <v>431</v>
      </c>
      <c r="B83" t="s">
        <v>3</v>
      </c>
      <c r="D83">
        <f t="shared" si="1"/>
        <v>14.5</v>
      </c>
      <c r="E83" t="str">
        <f>VLOOKUP(D83,calificacion,2,FALSE)</f>
        <v>00 - Suspenso</v>
      </c>
    </row>
    <row r="84" spans="1:5" x14ac:dyDescent="0.25">
      <c r="A84" s="12">
        <v>8932</v>
      </c>
      <c r="B84" t="s">
        <v>2</v>
      </c>
      <c r="C84">
        <v>15.45</v>
      </c>
      <c r="D84">
        <f t="shared" si="1"/>
        <v>15</v>
      </c>
      <c r="E84" t="str">
        <f>VLOOKUP(D84,calificacion,2,FALSE)</f>
        <v>01 - Aprobado</v>
      </c>
    </row>
    <row r="85" spans="1:5" x14ac:dyDescent="0.25">
      <c r="A85" s="12">
        <v>220</v>
      </c>
      <c r="B85" t="s">
        <v>2</v>
      </c>
      <c r="C85">
        <v>20.04</v>
      </c>
      <c r="D85">
        <f t="shared" si="1"/>
        <v>20</v>
      </c>
      <c r="E85" t="str">
        <f>VLOOKUP(D85,calificacion,2,FALSE)</f>
        <v>02 - Bien</v>
      </c>
    </row>
    <row r="86" spans="1:5" x14ac:dyDescent="0.25">
      <c r="A86" s="12">
        <v>9953</v>
      </c>
      <c r="B86" t="s">
        <v>2</v>
      </c>
      <c r="C86">
        <v>18.72</v>
      </c>
      <c r="D86">
        <f t="shared" si="1"/>
        <v>18</v>
      </c>
      <c r="E86" t="str">
        <f>VLOOKUP(D86,calificacion,2,FALSE)</f>
        <v>02 - Bien</v>
      </c>
    </row>
    <row r="87" spans="1:5" x14ac:dyDescent="0.25">
      <c r="A87" s="12">
        <v>7396</v>
      </c>
      <c r="B87" t="s">
        <v>2</v>
      </c>
      <c r="D87">
        <f t="shared" si="1"/>
        <v>14.5</v>
      </c>
      <c r="E87" t="str">
        <f>VLOOKUP(D87,calificacion,2,FALSE)</f>
        <v>00 - Suspenso</v>
      </c>
    </row>
    <row r="88" spans="1:5" x14ac:dyDescent="0.25">
      <c r="A88" s="12">
        <v>8029</v>
      </c>
      <c r="B88" t="s">
        <v>2</v>
      </c>
      <c r="D88">
        <f t="shared" si="1"/>
        <v>14.5</v>
      </c>
      <c r="E88" t="str">
        <f>VLOOKUP(D88,calificacion,2,FALSE)</f>
        <v>00 - Suspenso</v>
      </c>
    </row>
    <row r="89" spans="1:5" x14ac:dyDescent="0.25">
      <c r="A89" s="12">
        <v>8274</v>
      </c>
      <c r="B89" t="s">
        <v>2</v>
      </c>
      <c r="C89">
        <v>16.079999999999998</v>
      </c>
      <c r="D89">
        <f t="shared" si="1"/>
        <v>16</v>
      </c>
      <c r="E89" t="str">
        <f>VLOOKUP(D89,calificacion,2,FALSE)</f>
        <v>01 - Aprobado</v>
      </c>
    </row>
    <row r="90" spans="1:5" x14ac:dyDescent="0.25">
      <c r="A90" s="12">
        <v>69</v>
      </c>
      <c r="B90" t="s">
        <v>3</v>
      </c>
      <c r="D90">
        <f t="shared" si="1"/>
        <v>14.5</v>
      </c>
      <c r="E90" t="str">
        <f>VLOOKUP(D90,calificacion,2,FALSE)</f>
        <v>00 - Suspenso</v>
      </c>
    </row>
    <row r="91" spans="1:5" x14ac:dyDescent="0.25">
      <c r="A91" s="12">
        <v>6969</v>
      </c>
      <c r="B91" t="s">
        <v>3</v>
      </c>
      <c r="D91">
        <f t="shared" si="1"/>
        <v>14.5</v>
      </c>
      <c r="E91" t="str">
        <f>VLOOKUP(D91,calificacion,2,FALSE)</f>
        <v>00 - Suspenso</v>
      </c>
    </row>
    <row r="92" spans="1:5" x14ac:dyDescent="0.25">
      <c r="A92" s="12">
        <v>4560</v>
      </c>
      <c r="B92" t="s">
        <v>3</v>
      </c>
      <c r="C92">
        <v>15</v>
      </c>
      <c r="D92">
        <f t="shared" si="1"/>
        <v>15</v>
      </c>
      <c r="E92" t="str">
        <f>VLOOKUP(D92,calificacion,2,FALSE)</f>
        <v>01 - Aprobado</v>
      </c>
    </row>
    <row r="93" spans="1:5" x14ac:dyDescent="0.25">
      <c r="A93" s="12">
        <v>8752</v>
      </c>
      <c r="B93" t="s">
        <v>3</v>
      </c>
      <c r="D93">
        <f t="shared" si="1"/>
        <v>14.5</v>
      </c>
      <c r="E93" t="str">
        <f>VLOOKUP(D93,calificacion,2,FALSE)</f>
        <v>00 - Suspenso</v>
      </c>
    </row>
    <row r="94" spans="1:5" x14ac:dyDescent="0.25">
      <c r="A94" s="12">
        <v>550</v>
      </c>
      <c r="B94" t="s">
        <v>3</v>
      </c>
      <c r="C94">
        <v>15.03</v>
      </c>
      <c r="D94">
        <f t="shared" si="1"/>
        <v>15</v>
      </c>
      <c r="E94" t="str">
        <f>VLOOKUP(D94,calificacion,2,FALSE)</f>
        <v>01 - Aprobado</v>
      </c>
    </row>
    <row r="95" spans="1:5" x14ac:dyDescent="0.25">
      <c r="A95" s="12">
        <v>7433</v>
      </c>
      <c r="B95" t="s">
        <v>3</v>
      </c>
      <c r="C95">
        <v>16.32</v>
      </c>
      <c r="D95">
        <f t="shared" ref="D95:D132" si="2">IF(C95&gt;14,ROUNDDOWN(C95,0),14.5)</f>
        <v>16</v>
      </c>
      <c r="E95" t="str">
        <f>VLOOKUP(D95,calificacion,2,FALSE)</f>
        <v>01 - Aprobado</v>
      </c>
    </row>
    <row r="96" spans="1:5" x14ac:dyDescent="0.25">
      <c r="A96" s="12">
        <v>5451</v>
      </c>
      <c r="B96" t="s">
        <v>2</v>
      </c>
      <c r="C96">
        <v>19.2</v>
      </c>
      <c r="D96">
        <f t="shared" si="2"/>
        <v>19</v>
      </c>
      <c r="E96" t="str">
        <f>VLOOKUP(D96,calificacion,2,FALSE)</f>
        <v>02 - Bien</v>
      </c>
    </row>
    <row r="97" spans="1:5" x14ac:dyDescent="0.25">
      <c r="A97" s="12">
        <v>469</v>
      </c>
      <c r="B97" t="s">
        <v>2</v>
      </c>
      <c r="C97">
        <v>16.920000000000002</v>
      </c>
      <c r="D97">
        <f t="shared" si="2"/>
        <v>16</v>
      </c>
      <c r="E97" t="str">
        <f>VLOOKUP(D97,calificacion,2,FALSE)</f>
        <v>01 - Aprobado</v>
      </c>
    </row>
    <row r="98" spans="1:5" x14ac:dyDescent="0.25">
      <c r="A98" s="12">
        <v>5425</v>
      </c>
      <c r="B98" t="s">
        <v>2</v>
      </c>
      <c r="C98">
        <v>15.12</v>
      </c>
      <c r="D98">
        <f t="shared" si="2"/>
        <v>15</v>
      </c>
      <c r="E98" t="str">
        <f>VLOOKUP(D98,calificacion,2,FALSE)</f>
        <v>01 - Aprobado</v>
      </c>
    </row>
    <row r="99" spans="1:5" x14ac:dyDescent="0.25">
      <c r="A99" s="12">
        <v>8931</v>
      </c>
      <c r="B99" t="s">
        <v>2</v>
      </c>
      <c r="C99">
        <v>15.72</v>
      </c>
      <c r="D99">
        <f t="shared" si="2"/>
        <v>15</v>
      </c>
      <c r="E99" t="str">
        <f>VLOOKUP(D99,calificacion,2,FALSE)</f>
        <v>01 - Aprobado</v>
      </c>
    </row>
    <row r="100" spans="1:5" x14ac:dyDescent="0.25">
      <c r="A100" s="12">
        <v>2636</v>
      </c>
      <c r="B100" t="s">
        <v>2</v>
      </c>
      <c r="C100">
        <v>16.89</v>
      </c>
      <c r="D100">
        <f t="shared" si="2"/>
        <v>16</v>
      </c>
      <c r="E100" t="str">
        <f>VLOOKUP(D100,calificacion,2,FALSE)</f>
        <v>01 - Aprobado</v>
      </c>
    </row>
    <row r="101" spans="1:5" x14ac:dyDescent="0.25">
      <c r="A101" s="12">
        <v>278</v>
      </c>
      <c r="B101" t="s">
        <v>2</v>
      </c>
      <c r="C101">
        <v>17.309999999999999</v>
      </c>
      <c r="D101">
        <f t="shared" si="2"/>
        <v>17</v>
      </c>
      <c r="E101" t="str">
        <f>VLOOKUP(D101,calificacion,2,FALSE)</f>
        <v>01 - Aprobado</v>
      </c>
    </row>
    <row r="102" spans="1:5" x14ac:dyDescent="0.25">
      <c r="A102" s="12">
        <v>5857</v>
      </c>
      <c r="B102" t="s">
        <v>3</v>
      </c>
      <c r="C102">
        <v>15</v>
      </c>
      <c r="D102">
        <f t="shared" si="2"/>
        <v>15</v>
      </c>
      <c r="E102" t="str">
        <f>VLOOKUP(D102,calificacion,2,FALSE)</f>
        <v>01 - Aprobado</v>
      </c>
    </row>
    <row r="103" spans="1:5" x14ac:dyDescent="0.25">
      <c r="A103" s="12">
        <v>5812</v>
      </c>
      <c r="B103" t="s">
        <v>3</v>
      </c>
      <c r="D103">
        <f t="shared" si="2"/>
        <v>14.5</v>
      </c>
      <c r="E103" t="str">
        <f>VLOOKUP(D103,calificacion,2,FALSE)</f>
        <v>00 - Suspenso</v>
      </c>
    </row>
    <row r="104" spans="1:5" x14ac:dyDescent="0.25">
      <c r="A104" s="12">
        <v>262</v>
      </c>
      <c r="B104" t="s">
        <v>3</v>
      </c>
      <c r="C104">
        <v>16.309999999999999</v>
      </c>
      <c r="D104">
        <f t="shared" si="2"/>
        <v>16</v>
      </c>
      <c r="E104" t="str">
        <f>VLOOKUP(D104,calificacion,2,FALSE)</f>
        <v>01 - Aprobado</v>
      </c>
    </row>
    <row r="105" spans="1:5" x14ac:dyDescent="0.25">
      <c r="A105" s="12">
        <v>8772</v>
      </c>
      <c r="B105" t="s">
        <v>3</v>
      </c>
      <c r="C105">
        <v>15</v>
      </c>
      <c r="D105">
        <f t="shared" si="2"/>
        <v>15</v>
      </c>
      <c r="E105" t="str">
        <f>VLOOKUP(D105,calificacion,2,FALSE)</f>
        <v>01 - Aprobado</v>
      </c>
    </row>
    <row r="106" spans="1:5" x14ac:dyDescent="0.25">
      <c r="A106" s="12">
        <v>3919</v>
      </c>
      <c r="B106" t="s">
        <v>3</v>
      </c>
      <c r="D106">
        <f t="shared" si="2"/>
        <v>14.5</v>
      </c>
      <c r="E106" t="str">
        <f>VLOOKUP(D106,calificacion,2,FALSE)</f>
        <v>00 - Suspenso</v>
      </c>
    </row>
    <row r="107" spans="1:5" x14ac:dyDescent="0.25">
      <c r="A107" s="12">
        <v>7342</v>
      </c>
      <c r="B107" t="s">
        <v>3</v>
      </c>
      <c r="C107">
        <v>15.64</v>
      </c>
      <c r="D107">
        <f t="shared" si="2"/>
        <v>15</v>
      </c>
      <c r="E107" t="str">
        <f>VLOOKUP(D107,calificacion,2,FALSE)</f>
        <v>01 - Aprobado</v>
      </c>
    </row>
    <row r="108" spans="1:5" x14ac:dyDescent="0.25">
      <c r="A108" s="12">
        <v>7289</v>
      </c>
      <c r="B108" t="s">
        <v>2</v>
      </c>
      <c r="C108">
        <v>18</v>
      </c>
      <c r="D108">
        <f t="shared" si="2"/>
        <v>18</v>
      </c>
      <c r="E108" t="str">
        <f>VLOOKUP(D108,calificacion,2,FALSE)</f>
        <v>02 - Bien</v>
      </c>
    </row>
    <row r="109" spans="1:5" x14ac:dyDescent="0.25">
      <c r="A109" s="12">
        <v>1711</v>
      </c>
      <c r="B109" t="s">
        <v>2</v>
      </c>
      <c r="C109">
        <v>15.96</v>
      </c>
      <c r="D109">
        <f t="shared" si="2"/>
        <v>15</v>
      </c>
      <c r="E109" t="str">
        <f>VLOOKUP(D109,calificacion,2,FALSE)</f>
        <v>01 - Aprobado</v>
      </c>
    </row>
    <row r="110" spans="1:5" x14ac:dyDescent="0.25">
      <c r="A110" s="12">
        <v>577</v>
      </c>
      <c r="B110" t="s">
        <v>2</v>
      </c>
      <c r="D110">
        <f t="shared" si="2"/>
        <v>14.5</v>
      </c>
      <c r="E110" t="str">
        <f>VLOOKUP(D110,calificacion,2,FALSE)</f>
        <v>00 - Suspenso</v>
      </c>
    </row>
    <row r="111" spans="1:5" x14ac:dyDescent="0.25">
      <c r="A111" s="12">
        <v>9009</v>
      </c>
      <c r="B111" t="s">
        <v>2</v>
      </c>
      <c r="C111">
        <v>16.53</v>
      </c>
      <c r="D111">
        <f t="shared" si="2"/>
        <v>16</v>
      </c>
      <c r="E111" t="str">
        <f>VLOOKUP(D111,calificacion,2,FALSE)</f>
        <v>01 - Aprobado</v>
      </c>
    </row>
    <row r="112" spans="1:5" x14ac:dyDescent="0.25">
      <c r="A112" s="12">
        <v>7144</v>
      </c>
      <c r="B112" t="s">
        <v>2</v>
      </c>
      <c r="D112">
        <f t="shared" si="2"/>
        <v>14.5</v>
      </c>
      <c r="E112" t="str">
        <f>VLOOKUP(D112,calificacion,2,FALSE)</f>
        <v>00 - Suspenso</v>
      </c>
    </row>
    <row r="113" spans="1:5" x14ac:dyDescent="0.25">
      <c r="A113" s="12">
        <v>5588</v>
      </c>
      <c r="B113" t="s">
        <v>2</v>
      </c>
      <c r="D113">
        <f t="shared" si="2"/>
        <v>14.5</v>
      </c>
      <c r="E113" t="str">
        <f>VLOOKUP(D113,calificacion,2,FALSE)</f>
        <v>00 - Suspenso</v>
      </c>
    </row>
    <row r="114" spans="1:5" x14ac:dyDescent="0.25">
      <c r="A114" s="12">
        <v>4130</v>
      </c>
      <c r="B114" t="s">
        <v>3</v>
      </c>
      <c r="C114">
        <v>15.68</v>
      </c>
      <c r="D114">
        <f t="shared" si="2"/>
        <v>15</v>
      </c>
      <c r="E114" t="str">
        <f>VLOOKUP(D114,calificacion,2,FALSE)</f>
        <v>01 - Aprobado</v>
      </c>
    </row>
    <row r="115" spans="1:5" x14ac:dyDescent="0.25">
      <c r="A115" s="12">
        <v>373</v>
      </c>
      <c r="B115" t="s">
        <v>3</v>
      </c>
      <c r="C115">
        <v>18.079999999999998</v>
      </c>
      <c r="D115">
        <f t="shared" si="2"/>
        <v>18</v>
      </c>
      <c r="E115" t="str">
        <f>VLOOKUP(D115,calificacion,2,FALSE)</f>
        <v>02 - Bien</v>
      </c>
    </row>
    <row r="116" spans="1:5" x14ac:dyDescent="0.25">
      <c r="A116" s="12">
        <v>6420</v>
      </c>
      <c r="B116" t="s">
        <v>3</v>
      </c>
      <c r="C116">
        <v>16.2</v>
      </c>
      <c r="D116">
        <f t="shared" si="2"/>
        <v>16</v>
      </c>
      <c r="E116" t="str">
        <f>VLOOKUP(D116,calificacion,2,FALSE)</f>
        <v>01 - Aprobado</v>
      </c>
    </row>
    <row r="117" spans="1:5" x14ac:dyDescent="0.25">
      <c r="A117" s="12">
        <v>7353</v>
      </c>
      <c r="B117" t="s">
        <v>3</v>
      </c>
      <c r="C117">
        <v>15.53</v>
      </c>
      <c r="D117">
        <f t="shared" si="2"/>
        <v>15</v>
      </c>
      <c r="E117" t="str">
        <f>VLOOKUP(D117,calificacion,2,FALSE)</f>
        <v>01 - Aprobado</v>
      </c>
    </row>
    <row r="118" spans="1:5" x14ac:dyDescent="0.25">
      <c r="A118" s="12">
        <v>7698</v>
      </c>
      <c r="B118" t="s">
        <v>3</v>
      </c>
      <c r="D118">
        <f t="shared" si="2"/>
        <v>14.5</v>
      </c>
      <c r="E118" t="str">
        <f>VLOOKUP(D118,calificacion,2,FALSE)</f>
        <v>00 - Suspenso</v>
      </c>
    </row>
    <row r="119" spans="1:5" x14ac:dyDescent="0.25">
      <c r="A119" s="12">
        <v>1195</v>
      </c>
      <c r="B119" t="s">
        <v>3</v>
      </c>
      <c r="C119">
        <v>15</v>
      </c>
      <c r="D119">
        <f t="shared" si="2"/>
        <v>15</v>
      </c>
      <c r="E119" t="str">
        <f>VLOOKUP(D119,calificacion,2,FALSE)</f>
        <v>01 - Aprobado</v>
      </c>
    </row>
    <row r="120" spans="1:5" x14ac:dyDescent="0.25">
      <c r="A120" s="12">
        <v>3175</v>
      </c>
      <c r="B120" t="s">
        <v>2</v>
      </c>
      <c r="D120">
        <f t="shared" si="2"/>
        <v>14.5</v>
      </c>
      <c r="E120" t="str">
        <f>VLOOKUP(D120,calificacion,2,FALSE)</f>
        <v>00 - Suspenso</v>
      </c>
    </row>
    <row r="121" spans="1:5" x14ac:dyDescent="0.25">
      <c r="A121" s="12">
        <v>7391</v>
      </c>
      <c r="B121" t="s">
        <v>2</v>
      </c>
      <c r="D121">
        <f t="shared" si="2"/>
        <v>14.5</v>
      </c>
      <c r="E121" t="str">
        <f>VLOOKUP(D121,calificacion,2,FALSE)</f>
        <v>00 - Suspenso</v>
      </c>
    </row>
    <row r="122" spans="1:5" x14ac:dyDescent="0.25">
      <c r="A122" s="12">
        <v>1170</v>
      </c>
      <c r="B122" t="s">
        <v>2</v>
      </c>
      <c r="D122">
        <f t="shared" si="2"/>
        <v>14.5</v>
      </c>
      <c r="E122" t="str">
        <f>VLOOKUP(D122,calificacion,2,FALSE)</f>
        <v>00 - Suspenso</v>
      </c>
    </row>
    <row r="123" spans="1:5" x14ac:dyDescent="0.25">
      <c r="A123" s="12">
        <v>119</v>
      </c>
      <c r="B123" t="s">
        <v>2</v>
      </c>
      <c r="D123">
        <f t="shared" si="2"/>
        <v>14.5</v>
      </c>
      <c r="E123" t="str">
        <f>VLOOKUP(D123,calificacion,2,FALSE)</f>
        <v>00 - Suspenso</v>
      </c>
    </row>
    <row r="124" spans="1:5" x14ac:dyDescent="0.25">
      <c r="A124" s="12">
        <v>3539</v>
      </c>
      <c r="B124" t="s">
        <v>2</v>
      </c>
      <c r="C124">
        <v>16.86</v>
      </c>
      <c r="D124">
        <f t="shared" si="2"/>
        <v>16</v>
      </c>
      <c r="E124" t="str">
        <f>VLOOKUP(D124,calificacion,2,FALSE)</f>
        <v>01 - Aprobado</v>
      </c>
    </row>
    <row r="125" spans="1:5" x14ac:dyDescent="0.25">
      <c r="A125" s="12">
        <v>1271</v>
      </c>
      <c r="B125" t="s">
        <v>2</v>
      </c>
      <c r="C125">
        <v>16.86</v>
      </c>
      <c r="D125">
        <f t="shared" si="2"/>
        <v>16</v>
      </c>
      <c r="E125" t="str">
        <f>VLOOKUP(D125,calificacion,2,FALSE)</f>
        <v>01 - Aprobado</v>
      </c>
    </row>
    <row r="126" spans="1:5" x14ac:dyDescent="0.25">
      <c r="A126" s="12">
        <v>6231</v>
      </c>
      <c r="B126" t="s">
        <v>3</v>
      </c>
      <c r="C126">
        <v>16.5</v>
      </c>
      <c r="D126">
        <f t="shared" si="2"/>
        <v>16</v>
      </c>
      <c r="E126" t="str">
        <f>VLOOKUP(D126,calificacion,2,FALSE)</f>
        <v>01 - Aprobado</v>
      </c>
    </row>
    <row r="127" spans="1:5" x14ac:dyDescent="0.25">
      <c r="A127" s="12">
        <v>7951</v>
      </c>
      <c r="B127" t="s">
        <v>3</v>
      </c>
      <c r="D127">
        <f t="shared" si="2"/>
        <v>14.5</v>
      </c>
      <c r="E127" t="str">
        <f>VLOOKUP(D127,calificacion,2,FALSE)</f>
        <v>00 - Suspenso</v>
      </c>
    </row>
    <row r="128" spans="1:5" x14ac:dyDescent="0.25">
      <c r="A128" s="12">
        <v>4744</v>
      </c>
      <c r="B128" t="s">
        <v>3</v>
      </c>
      <c r="C128">
        <v>20.07</v>
      </c>
      <c r="D128">
        <f t="shared" si="2"/>
        <v>20</v>
      </c>
      <c r="E128" t="str">
        <f>VLOOKUP(D128,calificacion,2,FALSE)</f>
        <v>02 - Bien</v>
      </c>
    </row>
    <row r="129" spans="1:5" x14ac:dyDescent="0.25">
      <c r="A129" s="12">
        <v>3325</v>
      </c>
      <c r="B129" t="s">
        <v>3</v>
      </c>
      <c r="D129">
        <f t="shared" si="2"/>
        <v>14.5</v>
      </c>
      <c r="E129" t="str">
        <f>VLOOKUP(D129,calificacion,2,FALSE)</f>
        <v>00 - Suspenso</v>
      </c>
    </row>
    <row r="130" spans="1:5" x14ac:dyDescent="0.25">
      <c r="A130" s="12">
        <v>854</v>
      </c>
      <c r="B130" t="s">
        <v>3</v>
      </c>
      <c r="D130">
        <f t="shared" si="2"/>
        <v>14.5</v>
      </c>
      <c r="E130" t="str">
        <f>VLOOKUP(D130,calificacion,2,FALSE)</f>
        <v>00 - Suspenso</v>
      </c>
    </row>
    <row r="131" spans="1:5" x14ac:dyDescent="0.25">
      <c r="A131" s="12">
        <v>4853</v>
      </c>
      <c r="B131" t="s">
        <v>3</v>
      </c>
      <c r="D131">
        <f t="shared" si="2"/>
        <v>14.5</v>
      </c>
      <c r="E131" t="str">
        <f>VLOOKUP(D131,calificacion,2,FALSE)</f>
        <v>00 - Suspenso</v>
      </c>
    </row>
    <row r="132" spans="1:5" x14ac:dyDescent="0.25">
      <c r="A132" s="12">
        <v>3546</v>
      </c>
      <c r="B132" t="s">
        <v>2</v>
      </c>
      <c r="D132">
        <f t="shared" si="2"/>
        <v>14.5</v>
      </c>
      <c r="E132" t="str">
        <f>VLOOKUP(D132,calificacion,2,FALSE)</f>
        <v>00 - Suspenso</v>
      </c>
    </row>
    <row r="133" spans="1:5" x14ac:dyDescent="0.25">
      <c r="A133" s="12">
        <v>6678</v>
      </c>
      <c r="B133" t="s">
        <v>2</v>
      </c>
      <c r="D133">
        <f t="shared" ref="D133:D176" si="3">IF(C133&gt;14,ROUNDDOWN(C133,0),14.5)</f>
        <v>14.5</v>
      </c>
      <c r="E133" t="str">
        <f>VLOOKUP(D133,calificacion,2,FALSE)</f>
        <v>00 - Suspenso</v>
      </c>
    </row>
    <row r="134" spans="1:5" x14ac:dyDescent="0.25">
      <c r="A134" s="12">
        <v>5558</v>
      </c>
      <c r="B134" t="s">
        <v>2</v>
      </c>
      <c r="D134">
        <f t="shared" si="3"/>
        <v>14.5</v>
      </c>
      <c r="E134" t="str">
        <f>VLOOKUP(D134,calificacion,2,FALSE)</f>
        <v>00 - Suspenso</v>
      </c>
    </row>
    <row r="135" spans="1:5" x14ac:dyDescent="0.25">
      <c r="A135" s="12">
        <v>628</v>
      </c>
      <c r="B135" t="s">
        <v>2</v>
      </c>
      <c r="D135">
        <f t="shared" si="3"/>
        <v>14.5</v>
      </c>
      <c r="E135" t="str">
        <f>VLOOKUP(D135,calificacion,2,FALSE)</f>
        <v>00 - Suspenso</v>
      </c>
    </row>
    <row r="136" spans="1:5" x14ac:dyDescent="0.25">
      <c r="A136" s="12">
        <v>1135</v>
      </c>
      <c r="B136" t="s">
        <v>2</v>
      </c>
      <c r="C136">
        <v>15.87</v>
      </c>
      <c r="D136">
        <f t="shared" si="3"/>
        <v>15</v>
      </c>
      <c r="E136" t="str">
        <f>VLOOKUP(D136,calificacion,2,FALSE)</f>
        <v>01 - Aprobado</v>
      </c>
    </row>
    <row r="137" spans="1:5" x14ac:dyDescent="0.25">
      <c r="A137" s="12">
        <v>9254</v>
      </c>
      <c r="B137" t="s">
        <v>2</v>
      </c>
      <c r="C137">
        <v>20.61</v>
      </c>
      <c r="D137">
        <f t="shared" si="3"/>
        <v>20</v>
      </c>
      <c r="E137" t="str">
        <f>VLOOKUP(D137,calificacion,2,FALSE)</f>
        <v>02 - Bien</v>
      </c>
    </row>
    <row r="138" spans="1:5" x14ac:dyDescent="0.25">
      <c r="A138" s="12">
        <v>1184</v>
      </c>
      <c r="B138" t="s">
        <v>3</v>
      </c>
      <c r="D138">
        <f t="shared" si="3"/>
        <v>14.5</v>
      </c>
      <c r="E138" t="str">
        <f>VLOOKUP(D138,calificacion,2,FALSE)</f>
        <v>00 - Suspenso</v>
      </c>
    </row>
    <row r="139" spans="1:5" x14ac:dyDescent="0.25">
      <c r="A139" s="12">
        <v>8654</v>
      </c>
      <c r="B139" t="s">
        <v>3</v>
      </c>
      <c r="D139">
        <f t="shared" si="3"/>
        <v>14.5</v>
      </c>
      <c r="E139" t="str">
        <f>VLOOKUP(D139,calificacion,2,FALSE)</f>
        <v>00 - Suspenso</v>
      </c>
    </row>
    <row r="140" spans="1:5" x14ac:dyDescent="0.25">
      <c r="A140" s="12">
        <v>6767</v>
      </c>
      <c r="B140" t="s">
        <v>3</v>
      </c>
      <c r="D140">
        <f t="shared" si="3"/>
        <v>14.5</v>
      </c>
      <c r="E140" t="str">
        <f>VLOOKUP(D140,calificacion,2,FALSE)</f>
        <v>00 - Suspenso</v>
      </c>
    </row>
    <row r="141" spans="1:5" x14ac:dyDescent="0.25">
      <c r="A141" s="12">
        <v>1492</v>
      </c>
      <c r="B141" t="s">
        <v>3</v>
      </c>
      <c r="C141">
        <v>17.55</v>
      </c>
      <c r="D141">
        <f t="shared" si="3"/>
        <v>17</v>
      </c>
      <c r="E141" t="str">
        <f>VLOOKUP(D141,calificacion,2,FALSE)</f>
        <v>01 - Aprobado</v>
      </c>
    </row>
    <row r="142" spans="1:5" x14ac:dyDescent="0.25">
      <c r="A142" s="12">
        <v>8075</v>
      </c>
      <c r="B142" t="s">
        <v>3</v>
      </c>
      <c r="C142">
        <v>15.08</v>
      </c>
      <c r="D142">
        <f t="shared" si="3"/>
        <v>15</v>
      </c>
      <c r="E142" t="str">
        <f>VLOOKUP(D142,calificacion,2,FALSE)</f>
        <v>01 - Aprobado</v>
      </c>
    </row>
    <row r="143" spans="1:5" x14ac:dyDescent="0.25">
      <c r="A143" s="12">
        <v>544</v>
      </c>
      <c r="B143" t="s">
        <v>3</v>
      </c>
      <c r="C143">
        <v>19.8</v>
      </c>
      <c r="D143">
        <f t="shared" si="3"/>
        <v>19</v>
      </c>
      <c r="E143" t="str">
        <f>VLOOKUP(D143,calificacion,2,FALSE)</f>
        <v>02 - Bien</v>
      </c>
    </row>
    <row r="144" spans="1:5" x14ac:dyDescent="0.25">
      <c r="A144" s="12">
        <v>9784</v>
      </c>
      <c r="B144" t="s">
        <v>2</v>
      </c>
      <c r="C144">
        <v>17.55</v>
      </c>
      <c r="D144">
        <f t="shared" si="3"/>
        <v>17</v>
      </c>
      <c r="E144" t="str">
        <f>VLOOKUP(D144,calificacion,2,FALSE)</f>
        <v>01 - Aprobado</v>
      </c>
    </row>
    <row r="145" spans="1:5" x14ac:dyDescent="0.25">
      <c r="A145" s="12">
        <v>401</v>
      </c>
      <c r="B145" t="s">
        <v>2</v>
      </c>
      <c r="C145">
        <v>18.93</v>
      </c>
      <c r="D145">
        <f t="shared" si="3"/>
        <v>18</v>
      </c>
      <c r="E145" t="str">
        <f>VLOOKUP(D145,calificacion,2,FALSE)</f>
        <v>02 - Bien</v>
      </c>
    </row>
    <row r="146" spans="1:5" x14ac:dyDescent="0.25">
      <c r="A146" s="12">
        <v>6232</v>
      </c>
      <c r="B146" t="s">
        <v>2</v>
      </c>
      <c r="D146">
        <f t="shared" si="3"/>
        <v>14.5</v>
      </c>
      <c r="E146" t="str">
        <f>VLOOKUP(D146,calificacion,2,FALSE)</f>
        <v>00 - Suspenso</v>
      </c>
    </row>
    <row r="147" spans="1:5" x14ac:dyDescent="0.25">
      <c r="A147" s="12">
        <v>8188</v>
      </c>
      <c r="B147" t="s">
        <v>2</v>
      </c>
      <c r="C147">
        <v>16.68</v>
      </c>
      <c r="D147">
        <f t="shared" si="3"/>
        <v>16</v>
      </c>
      <c r="E147" t="str">
        <f>VLOOKUP(D147,calificacion,2,FALSE)</f>
        <v>01 - Aprobado</v>
      </c>
    </row>
    <row r="148" spans="1:5" x14ac:dyDescent="0.25">
      <c r="A148" s="12">
        <v>5258</v>
      </c>
      <c r="B148" t="s">
        <v>2</v>
      </c>
      <c r="C148">
        <v>20.07</v>
      </c>
      <c r="D148">
        <f t="shared" si="3"/>
        <v>20</v>
      </c>
      <c r="E148" t="str">
        <f>VLOOKUP(D148,calificacion,2,FALSE)</f>
        <v>02 - Bien</v>
      </c>
    </row>
    <row r="149" spans="1:5" x14ac:dyDescent="0.25">
      <c r="A149" s="12">
        <v>8630</v>
      </c>
      <c r="B149" t="s">
        <v>2</v>
      </c>
      <c r="C149">
        <v>19.170000000000002</v>
      </c>
      <c r="D149">
        <f t="shared" si="3"/>
        <v>19</v>
      </c>
      <c r="E149" t="str">
        <f>VLOOKUP(D149,calificacion,2,FALSE)</f>
        <v>02 - Bien</v>
      </c>
    </row>
    <row r="150" spans="1:5" x14ac:dyDescent="0.25">
      <c r="A150" s="12">
        <v>228</v>
      </c>
      <c r="B150" t="s">
        <v>3</v>
      </c>
      <c r="C150">
        <v>18.48</v>
      </c>
      <c r="D150">
        <f t="shared" si="3"/>
        <v>18</v>
      </c>
      <c r="E150" t="str">
        <f>VLOOKUP(D150,calificacion,2,FALSE)</f>
        <v>02 - Bien</v>
      </c>
    </row>
    <row r="151" spans="1:5" x14ac:dyDescent="0.25">
      <c r="A151" s="12">
        <v>1126</v>
      </c>
      <c r="B151" t="s">
        <v>3</v>
      </c>
      <c r="D151">
        <f t="shared" si="3"/>
        <v>14.5</v>
      </c>
      <c r="E151" t="str">
        <f>VLOOKUP(D151,calificacion,2,FALSE)</f>
        <v>00 - Suspenso</v>
      </c>
    </row>
    <row r="152" spans="1:5" x14ac:dyDescent="0.25">
      <c r="A152" s="12">
        <v>8232</v>
      </c>
      <c r="B152" t="s">
        <v>3</v>
      </c>
      <c r="D152">
        <f t="shared" si="3"/>
        <v>14.5</v>
      </c>
      <c r="E152" t="str">
        <f>VLOOKUP(D152,calificacion,2,FALSE)</f>
        <v>00 - Suspenso</v>
      </c>
    </row>
    <row r="153" spans="1:5" x14ac:dyDescent="0.25">
      <c r="A153" s="12">
        <v>8198</v>
      </c>
      <c r="B153" t="s">
        <v>3</v>
      </c>
      <c r="D153">
        <f t="shared" si="3"/>
        <v>14.5</v>
      </c>
      <c r="E153" t="str">
        <f>VLOOKUP(D153,calificacion,2,FALSE)</f>
        <v>00 - Suspenso</v>
      </c>
    </row>
    <row r="154" spans="1:5" x14ac:dyDescent="0.25">
      <c r="A154" s="12">
        <v>1040</v>
      </c>
      <c r="B154" t="s">
        <v>3</v>
      </c>
      <c r="D154">
        <f t="shared" si="3"/>
        <v>14.5</v>
      </c>
      <c r="E154" t="str">
        <f>VLOOKUP(D154,calificacion,2,FALSE)</f>
        <v>00 - Suspenso</v>
      </c>
    </row>
    <row r="155" spans="1:5" x14ac:dyDescent="0.25">
      <c r="A155" s="12">
        <v>360</v>
      </c>
      <c r="B155" t="s">
        <v>3</v>
      </c>
      <c r="C155">
        <v>15.45</v>
      </c>
      <c r="D155">
        <f t="shared" si="3"/>
        <v>15</v>
      </c>
      <c r="E155" t="str">
        <f>VLOOKUP(D155,calificacion,2,FALSE)</f>
        <v>01 - Aprobado</v>
      </c>
    </row>
    <row r="156" spans="1:5" x14ac:dyDescent="0.25">
      <c r="A156" s="12">
        <v>3741</v>
      </c>
      <c r="B156" t="s">
        <v>2</v>
      </c>
      <c r="C156">
        <v>16.53</v>
      </c>
      <c r="D156">
        <f t="shared" si="3"/>
        <v>16</v>
      </c>
      <c r="E156" t="str">
        <f>VLOOKUP(D156,calificacion,2,FALSE)</f>
        <v>01 - Aprobado</v>
      </c>
    </row>
    <row r="157" spans="1:5" x14ac:dyDescent="0.25">
      <c r="A157" s="12">
        <v>7436</v>
      </c>
      <c r="B157" t="s">
        <v>2</v>
      </c>
      <c r="C157">
        <v>15.36</v>
      </c>
      <c r="D157">
        <f t="shared" si="3"/>
        <v>15</v>
      </c>
      <c r="E157" t="str">
        <f>VLOOKUP(D157,calificacion,2,FALSE)</f>
        <v>01 - Aprobado</v>
      </c>
    </row>
    <row r="158" spans="1:5" x14ac:dyDescent="0.25">
      <c r="A158" s="12">
        <v>9276</v>
      </c>
      <c r="B158" t="s">
        <v>2</v>
      </c>
      <c r="C158">
        <v>17.579999999999998</v>
      </c>
      <c r="D158">
        <f t="shared" si="3"/>
        <v>17</v>
      </c>
      <c r="E158" t="str">
        <f>VLOOKUP(D158,calificacion,2,FALSE)</f>
        <v>01 - Aprobado</v>
      </c>
    </row>
    <row r="159" spans="1:5" x14ac:dyDescent="0.25">
      <c r="A159" s="12">
        <v>2020</v>
      </c>
      <c r="B159" t="s">
        <v>2</v>
      </c>
      <c r="C159">
        <v>15.84</v>
      </c>
      <c r="D159">
        <f t="shared" si="3"/>
        <v>15</v>
      </c>
      <c r="E159" t="str">
        <f>VLOOKUP(D159,calificacion,2,FALSE)</f>
        <v>01 - Aprobado</v>
      </c>
    </row>
    <row r="160" spans="1:5" x14ac:dyDescent="0.25">
      <c r="A160" s="12">
        <v>8150</v>
      </c>
      <c r="B160" t="s">
        <v>2</v>
      </c>
      <c r="D160">
        <f t="shared" si="3"/>
        <v>14.5</v>
      </c>
      <c r="E160" t="str">
        <f>VLOOKUP(D160,calificacion,2,FALSE)</f>
        <v>00 - Suspenso</v>
      </c>
    </row>
    <row r="161" spans="1:5" x14ac:dyDescent="0.25">
      <c r="A161" s="12">
        <v>1558</v>
      </c>
      <c r="B161" t="s">
        <v>2</v>
      </c>
      <c r="C161">
        <v>21.03</v>
      </c>
      <c r="D161">
        <f t="shared" si="3"/>
        <v>21</v>
      </c>
      <c r="E161" t="str">
        <f>VLOOKUP(D161,calificacion,2,FALSE)</f>
        <v>03 - Notable</v>
      </c>
    </row>
    <row r="162" spans="1:5" x14ac:dyDescent="0.25">
      <c r="A162" s="12">
        <v>4251</v>
      </c>
      <c r="B162" t="s">
        <v>3</v>
      </c>
      <c r="C162">
        <v>16.53</v>
      </c>
      <c r="D162">
        <f t="shared" si="3"/>
        <v>16</v>
      </c>
      <c r="E162" t="str">
        <f>VLOOKUP(D162,calificacion,2,FALSE)</f>
        <v>01 - Aprobado</v>
      </c>
    </row>
    <row r="163" spans="1:5" x14ac:dyDescent="0.25">
      <c r="A163" s="12">
        <v>7191</v>
      </c>
      <c r="B163" t="s">
        <v>3</v>
      </c>
      <c r="C163">
        <v>18.21</v>
      </c>
      <c r="D163">
        <f t="shared" si="3"/>
        <v>18</v>
      </c>
      <c r="E163" t="str">
        <f>VLOOKUP(D163,calificacion,2,FALSE)</f>
        <v>02 - Bien</v>
      </c>
    </row>
    <row r="164" spans="1:5" x14ac:dyDescent="0.25">
      <c r="A164" s="12">
        <v>4628</v>
      </c>
      <c r="B164" t="s">
        <v>3</v>
      </c>
      <c r="C164">
        <v>15</v>
      </c>
      <c r="D164">
        <f t="shared" si="3"/>
        <v>15</v>
      </c>
      <c r="E164" t="str">
        <f>VLOOKUP(D164,calificacion,2,FALSE)</f>
        <v>01 - Aprobado</v>
      </c>
    </row>
    <row r="165" spans="1:5" x14ac:dyDescent="0.25">
      <c r="A165" s="12">
        <v>314</v>
      </c>
      <c r="B165" t="s">
        <v>3</v>
      </c>
      <c r="C165">
        <v>17.25</v>
      </c>
      <c r="D165">
        <f t="shared" si="3"/>
        <v>17</v>
      </c>
      <c r="E165" t="str">
        <f>VLOOKUP(D165,calificacion,2,FALSE)</f>
        <v>01 - Aprobado</v>
      </c>
    </row>
    <row r="166" spans="1:5" x14ac:dyDescent="0.25">
      <c r="A166" s="12">
        <v>9982</v>
      </c>
      <c r="B166" t="s">
        <v>3</v>
      </c>
      <c r="D166">
        <f t="shared" si="3"/>
        <v>14.5</v>
      </c>
      <c r="E166" t="str">
        <f>VLOOKUP(D166,calificacion,2,FALSE)</f>
        <v>00 - Suspenso</v>
      </c>
    </row>
    <row r="167" spans="1:5" x14ac:dyDescent="0.25">
      <c r="A167" s="12">
        <v>1078</v>
      </c>
      <c r="B167" t="s">
        <v>3</v>
      </c>
      <c r="C167">
        <v>15.57</v>
      </c>
      <c r="D167">
        <f t="shared" si="3"/>
        <v>15</v>
      </c>
      <c r="E167" t="str">
        <f>VLOOKUP(D167,calificacion,2,FALSE)</f>
        <v>01 - Aprobado</v>
      </c>
    </row>
    <row r="168" spans="1:5" x14ac:dyDescent="0.25">
      <c r="A168" s="12">
        <v>2795</v>
      </c>
      <c r="B168" t="s">
        <v>2</v>
      </c>
      <c r="C168">
        <v>24</v>
      </c>
      <c r="D168">
        <f t="shared" si="3"/>
        <v>24</v>
      </c>
      <c r="E168" t="str">
        <f>VLOOKUP(D168,calificacion,2,FALSE)</f>
        <v>03 - Notable</v>
      </c>
    </row>
    <row r="169" spans="1:5" x14ac:dyDescent="0.25">
      <c r="A169" s="12">
        <v>3118</v>
      </c>
      <c r="B169" t="s">
        <v>2</v>
      </c>
      <c r="C169">
        <v>17.28</v>
      </c>
      <c r="D169">
        <f t="shared" si="3"/>
        <v>17</v>
      </c>
      <c r="E169" t="str">
        <f>VLOOKUP(D169,calificacion,2,FALSE)</f>
        <v>01 - Aprobado</v>
      </c>
    </row>
    <row r="170" spans="1:5" x14ac:dyDescent="0.25">
      <c r="A170" s="12">
        <v>8460</v>
      </c>
      <c r="B170" t="s">
        <v>2</v>
      </c>
      <c r="C170">
        <v>15.93</v>
      </c>
      <c r="D170">
        <f t="shared" si="3"/>
        <v>15</v>
      </c>
      <c r="E170" t="str">
        <f>VLOOKUP(D170,calificacion,2,FALSE)</f>
        <v>01 - Aprobado</v>
      </c>
    </row>
    <row r="171" spans="1:5" x14ac:dyDescent="0.25">
      <c r="A171" s="12">
        <v>6334</v>
      </c>
      <c r="B171" t="s">
        <v>2</v>
      </c>
      <c r="C171">
        <v>15</v>
      </c>
      <c r="D171">
        <f t="shared" si="3"/>
        <v>15</v>
      </c>
      <c r="E171" t="str">
        <f>VLOOKUP(D171,calificacion,2,FALSE)</f>
        <v>01 - Aprobado</v>
      </c>
    </row>
    <row r="172" spans="1:5" x14ac:dyDescent="0.25">
      <c r="A172" s="12">
        <v>7736</v>
      </c>
      <c r="B172" t="s">
        <v>2</v>
      </c>
      <c r="C172">
        <v>18.18</v>
      </c>
      <c r="D172">
        <f t="shared" si="3"/>
        <v>18</v>
      </c>
      <c r="E172" t="str">
        <f>VLOOKUP(D172,calificacion,2,FALSE)</f>
        <v>02 - Bien</v>
      </c>
    </row>
    <row r="173" spans="1:5" x14ac:dyDescent="0.25">
      <c r="A173" s="12">
        <v>7728</v>
      </c>
      <c r="B173" t="s">
        <v>2</v>
      </c>
      <c r="D173">
        <f t="shared" si="3"/>
        <v>14.5</v>
      </c>
      <c r="E173" t="str">
        <f>VLOOKUP(D173,calificacion,2,FALSE)</f>
        <v>00 - Suspenso</v>
      </c>
    </row>
    <row r="174" spans="1:5" x14ac:dyDescent="0.25">
      <c r="A174" s="12">
        <v>8522</v>
      </c>
      <c r="B174" t="s">
        <v>3</v>
      </c>
      <c r="D174">
        <f t="shared" si="3"/>
        <v>14.5</v>
      </c>
      <c r="E174" t="str">
        <f>VLOOKUP(D174,calificacion,2,FALSE)</f>
        <v>00 - Suspenso</v>
      </c>
    </row>
    <row r="175" spans="1:5" x14ac:dyDescent="0.25">
      <c r="A175" s="12">
        <v>7765</v>
      </c>
      <c r="B175" t="s">
        <v>3</v>
      </c>
      <c r="D175">
        <f t="shared" si="3"/>
        <v>14.5</v>
      </c>
      <c r="E175" t="str">
        <f>VLOOKUP(D175,calificacion,2,FALSE)</f>
        <v>00 - Suspenso</v>
      </c>
    </row>
    <row r="176" spans="1:5" x14ac:dyDescent="0.25">
      <c r="A176" s="12">
        <v>6227</v>
      </c>
      <c r="B176" t="s">
        <v>3</v>
      </c>
      <c r="D176">
        <f t="shared" si="3"/>
        <v>14.5</v>
      </c>
      <c r="E176" t="str">
        <f>VLOOKUP(D176,calificacion,2,FALSE)</f>
        <v>00 - Suspenso</v>
      </c>
    </row>
    <row r="177" spans="1:5" x14ac:dyDescent="0.25">
      <c r="A177" s="12">
        <v>1547</v>
      </c>
      <c r="B177" t="s">
        <v>3</v>
      </c>
      <c r="D177">
        <f t="shared" ref="D177:D221" si="4">IF(C177&gt;14,ROUNDDOWN(C177,0),14.5)</f>
        <v>14.5</v>
      </c>
      <c r="E177" t="str">
        <f>VLOOKUP(D177,calificacion,2,FALSE)</f>
        <v>00 - Suspenso</v>
      </c>
    </row>
    <row r="178" spans="1:5" x14ac:dyDescent="0.25">
      <c r="A178" s="12">
        <v>9669</v>
      </c>
      <c r="B178" t="s">
        <v>3</v>
      </c>
      <c r="D178">
        <f t="shared" si="4"/>
        <v>14.5</v>
      </c>
      <c r="E178" t="str">
        <f>VLOOKUP(D178,calificacion,2,FALSE)</f>
        <v>00 - Suspenso</v>
      </c>
    </row>
    <row r="179" spans="1:5" x14ac:dyDescent="0.25">
      <c r="A179" s="12">
        <v>1317</v>
      </c>
      <c r="B179" t="s">
        <v>3</v>
      </c>
      <c r="D179">
        <f t="shared" si="4"/>
        <v>14.5</v>
      </c>
      <c r="E179" t="str">
        <f>VLOOKUP(D179,calificacion,2,FALSE)</f>
        <v>00 - Suspenso</v>
      </c>
    </row>
    <row r="180" spans="1:5" x14ac:dyDescent="0.25">
      <c r="A180" s="12">
        <v>156</v>
      </c>
      <c r="B180" t="s">
        <v>2</v>
      </c>
      <c r="C180">
        <v>16.05</v>
      </c>
      <c r="D180">
        <f t="shared" si="4"/>
        <v>16</v>
      </c>
      <c r="E180" t="str">
        <f>VLOOKUP(D180,calificacion,2,FALSE)</f>
        <v>01 - Aprobado</v>
      </c>
    </row>
    <row r="181" spans="1:5" x14ac:dyDescent="0.25">
      <c r="A181" s="12">
        <v>1260</v>
      </c>
      <c r="B181" t="s">
        <v>2</v>
      </c>
      <c r="D181">
        <f t="shared" si="4"/>
        <v>14.5</v>
      </c>
      <c r="E181" t="str">
        <f>VLOOKUP(D181,calificacion,2,FALSE)</f>
        <v>00 - Suspenso</v>
      </c>
    </row>
    <row r="182" spans="1:5" x14ac:dyDescent="0.25">
      <c r="A182" s="12">
        <v>6386</v>
      </c>
      <c r="B182" t="s">
        <v>2</v>
      </c>
      <c r="D182">
        <f t="shared" si="4"/>
        <v>14.5</v>
      </c>
      <c r="E182" t="str">
        <f>VLOOKUP(D182,calificacion,2,FALSE)</f>
        <v>00 - Suspenso</v>
      </c>
    </row>
    <row r="183" spans="1:5" x14ac:dyDescent="0.25">
      <c r="A183" s="12">
        <v>4761</v>
      </c>
      <c r="B183" t="s">
        <v>2</v>
      </c>
      <c r="C183">
        <v>16.829999999999998</v>
      </c>
      <c r="D183">
        <f t="shared" si="4"/>
        <v>16</v>
      </c>
      <c r="E183" t="str">
        <f>VLOOKUP(D183,calificacion,2,FALSE)</f>
        <v>01 - Aprobado</v>
      </c>
    </row>
    <row r="184" spans="1:5" x14ac:dyDescent="0.25">
      <c r="A184" s="12">
        <v>302</v>
      </c>
      <c r="B184" t="s">
        <v>2</v>
      </c>
      <c r="C184">
        <v>15.57</v>
      </c>
      <c r="D184">
        <f t="shared" si="4"/>
        <v>15</v>
      </c>
      <c r="E184" t="str">
        <f>VLOOKUP(D184,calificacion,2,FALSE)</f>
        <v>01 - Aprobado</v>
      </c>
    </row>
    <row r="185" spans="1:5" x14ac:dyDescent="0.25">
      <c r="A185" s="12">
        <v>7943</v>
      </c>
      <c r="B185" t="s">
        <v>2</v>
      </c>
      <c r="D185">
        <f t="shared" si="4"/>
        <v>14.5</v>
      </c>
      <c r="E185" t="str">
        <f>VLOOKUP(D185,calificacion,2,FALSE)</f>
        <v>00 - Suspenso</v>
      </c>
    </row>
    <row r="186" spans="1:5" x14ac:dyDescent="0.25">
      <c r="A186" s="12">
        <v>751</v>
      </c>
      <c r="B186" t="s">
        <v>3</v>
      </c>
      <c r="C186">
        <v>19.739999999999998</v>
      </c>
      <c r="D186">
        <f t="shared" si="4"/>
        <v>19</v>
      </c>
      <c r="E186" t="str">
        <f>VLOOKUP(D186,calificacion,2,FALSE)</f>
        <v>02 - Bien</v>
      </c>
    </row>
    <row r="187" spans="1:5" x14ac:dyDescent="0.25">
      <c r="A187" s="12">
        <v>9032</v>
      </c>
      <c r="B187" t="s">
        <v>3</v>
      </c>
      <c r="C187">
        <v>17.34</v>
      </c>
      <c r="D187">
        <f t="shared" si="4"/>
        <v>17</v>
      </c>
      <c r="E187" t="str">
        <f>VLOOKUP(D187,calificacion,2,FALSE)</f>
        <v>01 - Aprobado</v>
      </c>
    </row>
    <row r="188" spans="1:5" x14ac:dyDescent="0.25">
      <c r="A188" s="12">
        <v>7184</v>
      </c>
      <c r="B188" t="s">
        <v>3</v>
      </c>
      <c r="D188">
        <f t="shared" si="4"/>
        <v>14.5</v>
      </c>
      <c r="E188" t="str">
        <f>VLOOKUP(D188,calificacion,2,FALSE)</f>
        <v>00 - Suspenso</v>
      </c>
    </row>
    <row r="189" spans="1:5" x14ac:dyDescent="0.25">
      <c r="A189" s="12">
        <v>3279</v>
      </c>
      <c r="B189" t="s">
        <v>3</v>
      </c>
      <c r="C189">
        <v>16.71</v>
      </c>
      <c r="D189">
        <f t="shared" si="4"/>
        <v>16</v>
      </c>
      <c r="E189" t="str">
        <f>VLOOKUP(D189,calificacion,2,FALSE)</f>
        <v>01 - Aprobado</v>
      </c>
    </row>
    <row r="190" spans="1:5" x14ac:dyDescent="0.25">
      <c r="A190" s="12">
        <v>6430</v>
      </c>
      <c r="B190" t="s">
        <v>3</v>
      </c>
      <c r="C190">
        <v>15.3</v>
      </c>
      <c r="D190">
        <f t="shared" si="4"/>
        <v>15</v>
      </c>
      <c r="E190" t="str">
        <f>VLOOKUP(D190,calificacion,2,FALSE)</f>
        <v>01 - Aprobado</v>
      </c>
    </row>
    <row r="191" spans="1:5" x14ac:dyDescent="0.25">
      <c r="A191" s="12">
        <v>6646</v>
      </c>
      <c r="B191" t="s">
        <v>3</v>
      </c>
      <c r="D191">
        <f t="shared" si="4"/>
        <v>14.5</v>
      </c>
      <c r="E191" t="str">
        <f>VLOOKUP(D191,calificacion,2,FALSE)</f>
        <v>00 - Suspenso</v>
      </c>
    </row>
    <row r="192" spans="1:5" x14ac:dyDescent="0.25">
      <c r="A192" s="12">
        <v>9585</v>
      </c>
      <c r="B192" t="s">
        <v>2</v>
      </c>
      <c r="C192">
        <v>16.98</v>
      </c>
      <c r="D192">
        <f t="shared" si="4"/>
        <v>16</v>
      </c>
      <c r="E192" t="str">
        <f>VLOOKUP(D192,calificacion,2,FALSE)</f>
        <v>01 - Aprobado</v>
      </c>
    </row>
    <row r="193" spans="1:5" x14ac:dyDescent="0.25">
      <c r="A193" s="12">
        <v>1578</v>
      </c>
      <c r="B193" t="s">
        <v>2</v>
      </c>
      <c r="C193">
        <v>18.87</v>
      </c>
      <c r="D193">
        <f t="shared" si="4"/>
        <v>18</v>
      </c>
      <c r="E193" t="str">
        <f>VLOOKUP(D193,calificacion,2,FALSE)</f>
        <v>02 - Bien</v>
      </c>
    </row>
    <row r="194" spans="1:5" x14ac:dyDescent="0.25">
      <c r="A194" s="12">
        <v>8502</v>
      </c>
      <c r="B194" t="s">
        <v>2</v>
      </c>
      <c r="C194">
        <v>17.850000000000001</v>
      </c>
      <c r="D194">
        <f t="shared" si="4"/>
        <v>17</v>
      </c>
      <c r="E194" t="str">
        <f>VLOOKUP(D194,calificacion,2,FALSE)</f>
        <v>01 - Aprobado</v>
      </c>
    </row>
    <row r="195" spans="1:5" x14ac:dyDescent="0.25">
      <c r="A195" s="12">
        <v>9665</v>
      </c>
      <c r="B195" t="s">
        <v>2</v>
      </c>
      <c r="D195">
        <f t="shared" si="4"/>
        <v>14.5</v>
      </c>
      <c r="E195" t="str">
        <f>VLOOKUP(D195,calificacion,2,FALSE)</f>
        <v>00 - Suspenso</v>
      </c>
    </row>
    <row r="196" spans="1:5" x14ac:dyDescent="0.25">
      <c r="A196" s="12">
        <v>9122</v>
      </c>
      <c r="B196" t="s">
        <v>2</v>
      </c>
      <c r="D196">
        <f t="shared" si="4"/>
        <v>14.5</v>
      </c>
      <c r="E196" t="str">
        <f>VLOOKUP(D196,calificacion,2,FALSE)</f>
        <v>00 - Suspenso</v>
      </c>
    </row>
    <row r="197" spans="1:5" x14ac:dyDescent="0.25">
      <c r="A197" s="12">
        <v>7016</v>
      </c>
      <c r="B197" t="s">
        <v>2</v>
      </c>
      <c r="C197">
        <v>15</v>
      </c>
      <c r="D197">
        <f t="shared" si="4"/>
        <v>15</v>
      </c>
      <c r="E197" t="str">
        <f>VLOOKUP(D197,calificacion,2,FALSE)</f>
        <v>01 - Aprobado</v>
      </c>
    </row>
    <row r="198" spans="1:5" x14ac:dyDescent="0.25">
      <c r="A198" s="12">
        <v>4613</v>
      </c>
      <c r="B198" t="s">
        <v>3</v>
      </c>
      <c r="C198">
        <v>15.93</v>
      </c>
      <c r="D198">
        <f t="shared" si="4"/>
        <v>15</v>
      </c>
      <c r="E198" t="str">
        <f>VLOOKUP(D198,calificacion,2,FALSE)</f>
        <v>01 - Aprobado</v>
      </c>
    </row>
    <row r="199" spans="1:5" x14ac:dyDescent="0.25">
      <c r="A199" s="12">
        <v>698</v>
      </c>
      <c r="B199" t="s">
        <v>3</v>
      </c>
      <c r="D199">
        <f t="shared" si="4"/>
        <v>14.5</v>
      </c>
      <c r="E199" t="str">
        <f>VLOOKUP(D199,calificacion,2,FALSE)</f>
        <v>00 - Suspenso</v>
      </c>
    </row>
    <row r="200" spans="1:5" x14ac:dyDescent="0.25">
      <c r="A200" s="12">
        <v>8872</v>
      </c>
      <c r="B200" t="s">
        <v>3</v>
      </c>
      <c r="D200">
        <f t="shared" si="4"/>
        <v>14.5</v>
      </c>
      <c r="E200" t="str">
        <f>VLOOKUP(D200,calificacion,2,FALSE)</f>
        <v>00 - Suspenso</v>
      </c>
    </row>
    <row r="201" spans="1:5" x14ac:dyDescent="0.25">
      <c r="A201" s="12">
        <v>2693</v>
      </c>
      <c r="B201" t="s">
        <v>3</v>
      </c>
      <c r="D201">
        <f t="shared" si="4"/>
        <v>14.5</v>
      </c>
      <c r="E201" t="str">
        <f>VLOOKUP(D201,calificacion,2,FALSE)</f>
        <v>00 - Suspenso</v>
      </c>
    </row>
    <row r="202" spans="1:5" x14ac:dyDescent="0.25">
      <c r="A202" s="12">
        <v>4646</v>
      </c>
      <c r="B202" t="s">
        <v>3</v>
      </c>
      <c r="D202">
        <f t="shared" si="4"/>
        <v>14.5</v>
      </c>
      <c r="E202" t="str">
        <f>VLOOKUP(D202,calificacion,2,FALSE)</f>
        <v>00 - Suspenso</v>
      </c>
    </row>
    <row r="203" spans="1:5" x14ac:dyDescent="0.25">
      <c r="A203" s="12">
        <v>1874</v>
      </c>
      <c r="B203" t="s">
        <v>3</v>
      </c>
      <c r="C203">
        <v>20.190000000000001</v>
      </c>
      <c r="D203">
        <f t="shared" si="4"/>
        <v>20</v>
      </c>
      <c r="E203" t="str">
        <f>VLOOKUP(D203,calificacion,2,FALSE)</f>
        <v>02 - Bien</v>
      </c>
    </row>
    <row r="204" spans="1:5" x14ac:dyDescent="0.25">
      <c r="A204" s="12">
        <v>8619</v>
      </c>
      <c r="B204" t="s">
        <v>2</v>
      </c>
      <c r="C204">
        <v>15.27</v>
      </c>
      <c r="D204">
        <f t="shared" si="4"/>
        <v>15</v>
      </c>
      <c r="E204" t="str">
        <f>VLOOKUP(D204,calificacion,2,FALSE)</f>
        <v>01 - Aprobado</v>
      </c>
    </row>
    <row r="205" spans="1:5" x14ac:dyDescent="0.25">
      <c r="A205" s="12">
        <v>750</v>
      </c>
      <c r="B205" t="s">
        <v>2</v>
      </c>
      <c r="C205">
        <v>19.649999999999999</v>
      </c>
      <c r="D205">
        <f t="shared" si="4"/>
        <v>19</v>
      </c>
      <c r="E205" t="str">
        <f>VLOOKUP(D205,calificacion,2,FALSE)</f>
        <v>02 - Bien</v>
      </c>
    </row>
    <row r="206" spans="1:5" x14ac:dyDescent="0.25">
      <c r="A206" s="12">
        <v>2164</v>
      </c>
      <c r="B206" t="s">
        <v>2</v>
      </c>
      <c r="C206">
        <v>17.760000000000002</v>
      </c>
      <c r="D206">
        <f t="shared" si="4"/>
        <v>17</v>
      </c>
      <c r="E206" t="str">
        <f>VLOOKUP(D206,calificacion,2,FALSE)</f>
        <v>01 - Aprobado</v>
      </c>
    </row>
    <row r="207" spans="1:5" x14ac:dyDescent="0.25">
      <c r="A207" s="12">
        <v>1586</v>
      </c>
      <c r="B207" t="s">
        <v>2</v>
      </c>
      <c r="C207">
        <v>18.27</v>
      </c>
      <c r="D207">
        <f t="shared" si="4"/>
        <v>18</v>
      </c>
      <c r="E207" t="str">
        <f>VLOOKUP(D207,calificacion,2,FALSE)</f>
        <v>02 - Bien</v>
      </c>
    </row>
    <row r="208" spans="1:5" x14ac:dyDescent="0.25">
      <c r="A208" s="12">
        <v>8690</v>
      </c>
      <c r="B208" t="s">
        <v>2</v>
      </c>
      <c r="D208">
        <f t="shared" si="4"/>
        <v>14.5</v>
      </c>
      <c r="E208" t="str">
        <f>VLOOKUP(D208,calificacion,2,FALSE)</f>
        <v>00 - Suspenso</v>
      </c>
    </row>
    <row r="209" spans="1:5" x14ac:dyDescent="0.25">
      <c r="A209" s="12">
        <v>3371</v>
      </c>
      <c r="B209" t="s">
        <v>2</v>
      </c>
      <c r="C209">
        <v>16.98</v>
      </c>
      <c r="D209">
        <f t="shared" si="4"/>
        <v>16</v>
      </c>
      <c r="E209" t="str">
        <f>VLOOKUP(D209,calificacion,2,FALSE)</f>
        <v>01 - Aprobado</v>
      </c>
    </row>
    <row r="210" spans="1:5" x14ac:dyDescent="0.25">
      <c r="A210" s="12">
        <v>1695</v>
      </c>
      <c r="B210" t="s">
        <v>3</v>
      </c>
      <c r="D210">
        <f t="shared" si="4"/>
        <v>14.5</v>
      </c>
      <c r="E210" t="str">
        <f>VLOOKUP(D210,calificacion,2,FALSE)</f>
        <v>00 - Suspenso</v>
      </c>
    </row>
    <row r="211" spans="1:5" x14ac:dyDescent="0.25">
      <c r="A211" s="12">
        <v>7697</v>
      </c>
      <c r="B211" t="s">
        <v>3</v>
      </c>
      <c r="D211">
        <f t="shared" si="4"/>
        <v>14.5</v>
      </c>
      <c r="E211" t="str">
        <f>VLOOKUP(D211,calificacion,2,FALSE)</f>
        <v>00 - Suspenso</v>
      </c>
    </row>
    <row r="212" spans="1:5" x14ac:dyDescent="0.25">
      <c r="A212" s="12">
        <v>4330</v>
      </c>
      <c r="B212" t="s">
        <v>3</v>
      </c>
      <c r="D212">
        <f t="shared" si="4"/>
        <v>14.5</v>
      </c>
      <c r="E212" t="str">
        <f>VLOOKUP(D212,calificacion,2,FALSE)</f>
        <v>00 - Suspenso</v>
      </c>
    </row>
    <row r="213" spans="1:5" x14ac:dyDescent="0.25">
      <c r="A213" s="12">
        <v>7491</v>
      </c>
      <c r="B213" t="s">
        <v>3</v>
      </c>
      <c r="D213">
        <f t="shared" si="4"/>
        <v>14.5</v>
      </c>
      <c r="E213" t="str">
        <f>VLOOKUP(D213,calificacion,2,FALSE)</f>
        <v>00 - Suspenso</v>
      </c>
    </row>
    <row r="214" spans="1:5" x14ac:dyDescent="0.25">
      <c r="A214" s="12">
        <v>4227</v>
      </c>
      <c r="B214" t="s">
        <v>3</v>
      </c>
      <c r="D214">
        <f t="shared" si="4"/>
        <v>14.5</v>
      </c>
      <c r="E214" t="str">
        <f>VLOOKUP(D214,calificacion,2,FALSE)</f>
        <v>00 - Suspenso</v>
      </c>
    </row>
    <row r="215" spans="1:5" x14ac:dyDescent="0.25">
      <c r="A215" s="12">
        <v>1700</v>
      </c>
      <c r="B215" t="s">
        <v>3</v>
      </c>
      <c r="C215">
        <v>15.81</v>
      </c>
      <c r="D215">
        <f t="shared" si="4"/>
        <v>15</v>
      </c>
      <c r="E215" t="str">
        <f>VLOOKUP(D215,calificacion,2,FALSE)</f>
        <v>01 - Aprobado</v>
      </c>
    </row>
    <row r="216" spans="1:5" x14ac:dyDescent="0.25">
      <c r="A216" s="12">
        <v>1797</v>
      </c>
      <c r="B216" t="s">
        <v>2</v>
      </c>
      <c r="C216">
        <v>19.350000000000001</v>
      </c>
      <c r="D216">
        <f t="shared" si="4"/>
        <v>19</v>
      </c>
      <c r="E216" t="str">
        <f>VLOOKUP(D216,calificacion,2,FALSE)</f>
        <v>02 - Bien</v>
      </c>
    </row>
    <row r="217" spans="1:5" x14ac:dyDescent="0.25">
      <c r="A217" s="12">
        <v>3003</v>
      </c>
      <c r="B217" t="s">
        <v>2</v>
      </c>
      <c r="C217">
        <v>19.47</v>
      </c>
      <c r="D217">
        <f t="shared" si="4"/>
        <v>19</v>
      </c>
      <c r="E217" t="str">
        <f>VLOOKUP(D217,calificacion,2,FALSE)</f>
        <v>02 - Bien</v>
      </c>
    </row>
    <row r="218" spans="1:5" x14ac:dyDescent="0.25">
      <c r="A218" s="12">
        <v>8803</v>
      </c>
      <c r="B218" t="s">
        <v>2</v>
      </c>
      <c r="C218">
        <v>15.78</v>
      </c>
      <c r="D218">
        <f t="shared" si="4"/>
        <v>15</v>
      </c>
      <c r="E218" t="str">
        <f>VLOOKUP(D218,calificacion,2,FALSE)</f>
        <v>01 - Aprobado</v>
      </c>
    </row>
    <row r="219" spans="1:5" x14ac:dyDescent="0.25">
      <c r="A219" s="12">
        <v>7331</v>
      </c>
      <c r="B219" t="s">
        <v>2</v>
      </c>
      <c r="D219">
        <f t="shared" si="4"/>
        <v>14.5</v>
      </c>
      <c r="E219" t="str">
        <f>VLOOKUP(D219,calificacion,2,FALSE)</f>
        <v>00 - Suspenso</v>
      </c>
    </row>
    <row r="220" spans="1:5" x14ac:dyDescent="0.25">
      <c r="A220" s="12">
        <v>8524</v>
      </c>
      <c r="B220" t="s">
        <v>2</v>
      </c>
      <c r="C220">
        <v>16.91</v>
      </c>
      <c r="D220">
        <f t="shared" si="4"/>
        <v>16</v>
      </c>
      <c r="E220" t="str">
        <f>VLOOKUP(D220,calificacion,2,FALSE)</f>
        <v>01 - Aprobado</v>
      </c>
    </row>
    <row r="221" spans="1:5" x14ac:dyDescent="0.25">
      <c r="A221" s="12">
        <v>6536</v>
      </c>
      <c r="B221" t="s">
        <v>2</v>
      </c>
      <c r="C221">
        <v>16.59</v>
      </c>
      <c r="D221">
        <f t="shared" si="4"/>
        <v>16</v>
      </c>
      <c r="E221" t="str">
        <f>VLOOKUP(D221,calificacion,2,FALSE)</f>
        <v>01 - Aprobado</v>
      </c>
    </row>
    <row r="222" spans="1:5" x14ac:dyDescent="0.25">
      <c r="A222" s="12">
        <v>1583</v>
      </c>
      <c r="B222" t="s">
        <v>3</v>
      </c>
      <c r="D222">
        <f t="shared" ref="D222:D267" si="5">IF(C222&gt;14,ROUNDDOWN(C222,0),14.5)</f>
        <v>14.5</v>
      </c>
      <c r="E222" t="str">
        <f>VLOOKUP(D222,calificacion,2,FALSE)</f>
        <v>00 - Suspenso</v>
      </c>
    </row>
    <row r="223" spans="1:5" x14ac:dyDescent="0.25">
      <c r="A223" s="12">
        <v>335</v>
      </c>
      <c r="B223" t="s">
        <v>3</v>
      </c>
      <c r="D223">
        <f t="shared" si="5"/>
        <v>14.5</v>
      </c>
      <c r="E223" t="str">
        <f>VLOOKUP(D223,calificacion,2,FALSE)</f>
        <v>00 - Suspenso</v>
      </c>
    </row>
    <row r="224" spans="1:5" x14ac:dyDescent="0.25">
      <c r="A224" s="12">
        <v>9874</v>
      </c>
      <c r="B224" t="s">
        <v>3</v>
      </c>
      <c r="C224">
        <v>18.64</v>
      </c>
      <c r="D224">
        <f t="shared" si="5"/>
        <v>18</v>
      </c>
      <c r="E224" t="str">
        <f>VLOOKUP(D224,calificacion,2,FALSE)</f>
        <v>02 - Bien</v>
      </c>
    </row>
    <row r="225" spans="1:5" x14ac:dyDescent="0.25">
      <c r="A225" s="12">
        <v>3084</v>
      </c>
      <c r="B225" t="s">
        <v>3</v>
      </c>
      <c r="D225">
        <f t="shared" si="5"/>
        <v>14.5</v>
      </c>
      <c r="E225" t="str">
        <f>VLOOKUP(D225,calificacion,2,FALSE)</f>
        <v>00 - Suspenso</v>
      </c>
    </row>
    <row r="226" spans="1:5" x14ac:dyDescent="0.25">
      <c r="A226" s="12">
        <v>4488</v>
      </c>
      <c r="B226" t="s">
        <v>3</v>
      </c>
      <c r="C226">
        <v>15.41</v>
      </c>
      <c r="D226">
        <f t="shared" si="5"/>
        <v>15</v>
      </c>
      <c r="E226" t="str">
        <f>VLOOKUP(D226,calificacion,2,FALSE)</f>
        <v>01 - Aprobado</v>
      </c>
    </row>
    <row r="227" spans="1:5" x14ac:dyDescent="0.25">
      <c r="A227" s="12">
        <v>9411</v>
      </c>
      <c r="B227" t="s">
        <v>3</v>
      </c>
      <c r="C227">
        <v>17.510000000000002</v>
      </c>
      <c r="D227">
        <f t="shared" si="5"/>
        <v>17</v>
      </c>
      <c r="E227" t="str">
        <f>VLOOKUP(D227,calificacion,2,FALSE)</f>
        <v>01 - Aprobado</v>
      </c>
    </row>
    <row r="228" spans="1:5" x14ac:dyDescent="0.25">
      <c r="A228" s="12">
        <v>4198</v>
      </c>
      <c r="B228" t="s">
        <v>2</v>
      </c>
      <c r="D228">
        <f t="shared" si="5"/>
        <v>14.5</v>
      </c>
      <c r="E228" t="str">
        <f>VLOOKUP(D228,calificacion,2,FALSE)</f>
        <v>00 - Suspenso</v>
      </c>
    </row>
    <row r="229" spans="1:5" x14ac:dyDescent="0.25">
      <c r="A229" s="12">
        <v>6636</v>
      </c>
      <c r="B229" t="s">
        <v>2</v>
      </c>
      <c r="D229">
        <f t="shared" si="5"/>
        <v>14.5</v>
      </c>
      <c r="E229" t="str">
        <f>VLOOKUP(D229,calificacion,2,FALSE)</f>
        <v>00 - Suspenso</v>
      </c>
    </row>
    <row r="230" spans="1:5" x14ac:dyDescent="0.25">
      <c r="A230" s="12">
        <v>9173</v>
      </c>
      <c r="B230" t="s">
        <v>2</v>
      </c>
      <c r="C230">
        <v>19.39</v>
      </c>
      <c r="D230">
        <f t="shared" si="5"/>
        <v>19</v>
      </c>
      <c r="E230" t="str">
        <f>VLOOKUP(D230,calificacion,2,FALSE)</f>
        <v>02 - Bien</v>
      </c>
    </row>
    <row r="231" spans="1:5" x14ac:dyDescent="0.25">
      <c r="A231" s="12">
        <v>49</v>
      </c>
      <c r="B231" t="s">
        <v>2</v>
      </c>
      <c r="C231">
        <v>19.09</v>
      </c>
      <c r="D231">
        <f t="shared" si="5"/>
        <v>19</v>
      </c>
      <c r="E231" t="str">
        <f>VLOOKUP(D231,calificacion,2,FALSE)</f>
        <v>02 - Bien</v>
      </c>
    </row>
    <row r="232" spans="1:5" x14ac:dyDescent="0.25">
      <c r="A232" s="12">
        <v>8861</v>
      </c>
      <c r="B232" t="s">
        <v>2</v>
      </c>
      <c r="C232">
        <v>16.579999999999998</v>
      </c>
      <c r="D232">
        <f t="shared" si="5"/>
        <v>16</v>
      </c>
      <c r="E232" t="str">
        <f>VLOOKUP(D232,calificacion,2,FALSE)</f>
        <v>01 - Aprobado</v>
      </c>
    </row>
    <row r="233" spans="1:5" x14ac:dyDescent="0.25">
      <c r="A233" s="12">
        <v>2306</v>
      </c>
      <c r="B233" t="s">
        <v>2</v>
      </c>
      <c r="D233">
        <f t="shared" si="5"/>
        <v>14.5</v>
      </c>
      <c r="E233" t="str">
        <f>VLOOKUP(D233,calificacion,2,FALSE)</f>
        <v>00 - Suspenso</v>
      </c>
    </row>
    <row r="234" spans="1:5" x14ac:dyDescent="0.25">
      <c r="A234" s="12">
        <v>8096</v>
      </c>
      <c r="B234" t="s">
        <v>3</v>
      </c>
      <c r="D234">
        <f t="shared" si="5"/>
        <v>14.5</v>
      </c>
      <c r="E234" t="str">
        <f>VLOOKUP(D234,calificacion,2,FALSE)</f>
        <v>00 - Suspenso</v>
      </c>
    </row>
    <row r="235" spans="1:5" x14ac:dyDescent="0.25">
      <c r="A235" s="12">
        <v>9594</v>
      </c>
      <c r="B235" t="s">
        <v>3</v>
      </c>
      <c r="D235">
        <f t="shared" si="5"/>
        <v>14.5</v>
      </c>
      <c r="E235" t="str">
        <f>VLOOKUP(D235,calificacion,2,FALSE)</f>
        <v>00 - Suspenso</v>
      </c>
    </row>
    <row r="236" spans="1:5" x14ac:dyDescent="0.25">
      <c r="A236" s="12">
        <v>8872</v>
      </c>
      <c r="B236" t="s">
        <v>3</v>
      </c>
      <c r="D236">
        <f t="shared" si="5"/>
        <v>14.5</v>
      </c>
      <c r="E236" t="str">
        <f>VLOOKUP(D236,calificacion,2,FALSE)</f>
        <v>00 - Suspenso</v>
      </c>
    </row>
    <row r="237" spans="1:5" x14ac:dyDescent="0.25">
      <c r="A237" s="12">
        <v>2959</v>
      </c>
      <c r="B237" t="s">
        <v>3</v>
      </c>
      <c r="C237">
        <v>15.72</v>
      </c>
      <c r="D237">
        <f t="shared" si="5"/>
        <v>15</v>
      </c>
      <c r="E237" t="str">
        <f>VLOOKUP(D237,calificacion,2,FALSE)</f>
        <v>01 - Aprobado</v>
      </c>
    </row>
    <row r="238" spans="1:5" x14ac:dyDescent="0.25">
      <c r="A238" s="12">
        <v>7356</v>
      </c>
      <c r="B238" t="s">
        <v>3</v>
      </c>
      <c r="D238">
        <f t="shared" si="5"/>
        <v>14.5</v>
      </c>
      <c r="E238" t="str">
        <f>VLOOKUP(D238,calificacion,2,FALSE)</f>
        <v>00 - Suspenso</v>
      </c>
    </row>
    <row r="239" spans="1:5" x14ac:dyDescent="0.25">
      <c r="A239" s="12">
        <v>9632</v>
      </c>
      <c r="B239" t="s">
        <v>3</v>
      </c>
      <c r="C239">
        <v>18.72</v>
      </c>
      <c r="D239">
        <f t="shared" si="5"/>
        <v>18</v>
      </c>
      <c r="E239" t="str">
        <f>VLOOKUP(D239,calificacion,2,FALSE)</f>
        <v>02 - Bien</v>
      </c>
    </row>
    <row r="240" spans="1:5" x14ac:dyDescent="0.25">
      <c r="A240" s="12">
        <v>9520</v>
      </c>
      <c r="B240" t="s">
        <v>2</v>
      </c>
      <c r="C240">
        <v>15.9</v>
      </c>
      <c r="D240">
        <f t="shared" si="5"/>
        <v>15</v>
      </c>
      <c r="E240" t="str">
        <f>VLOOKUP(D240,calificacion,2,FALSE)</f>
        <v>01 - Aprobado</v>
      </c>
    </row>
    <row r="241" spans="1:5" x14ac:dyDescent="0.25">
      <c r="A241" s="12">
        <v>9101</v>
      </c>
      <c r="B241" t="s">
        <v>2</v>
      </c>
      <c r="C241">
        <v>16.86</v>
      </c>
      <c r="D241">
        <f t="shared" si="5"/>
        <v>16</v>
      </c>
      <c r="E241" t="str">
        <f>VLOOKUP(D241,calificacion,2,FALSE)</f>
        <v>01 - Aprobado</v>
      </c>
    </row>
    <row r="242" spans="1:5" x14ac:dyDescent="0.25">
      <c r="A242" s="12">
        <v>5713</v>
      </c>
      <c r="B242" t="s">
        <v>2</v>
      </c>
      <c r="D242">
        <f t="shared" si="5"/>
        <v>14.5</v>
      </c>
      <c r="E242" t="str">
        <f>VLOOKUP(D242,calificacion,2,FALSE)</f>
        <v>00 - Suspenso</v>
      </c>
    </row>
    <row r="243" spans="1:5" x14ac:dyDescent="0.25">
      <c r="A243" s="12">
        <v>3184</v>
      </c>
      <c r="B243" t="s">
        <v>2</v>
      </c>
      <c r="D243">
        <f t="shared" si="5"/>
        <v>14.5</v>
      </c>
      <c r="E243" t="str">
        <f>VLOOKUP(D243,calificacion,2,FALSE)</f>
        <v>00 - Suspenso</v>
      </c>
    </row>
    <row r="244" spans="1:5" x14ac:dyDescent="0.25">
      <c r="A244" s="12">
        <v>9971</v>
      </c>
      <c r="B244" t="s">
        <v>2</v>
      </c>
      <c r="D244">
        <f t="shared" si="5"/>
        <v>14.5</v>
      </c>
      <c r="E244" t="str">
        <f>VLOOKUP(D244,calificacion,2,FALSE)</f>
        <v>00 - Suspenso</v>
      </c>
    </row>
    <row r="245" spans="1:5" x14ac:dyDescent="0.25">
      <c r="A245" s="12">
        <v>1304</v>
      </c>
      <c r="B245" t="s">
        <v>2</v>
      </c>
      <c r="D245">
        <f t="shared" si="5"/>
        <v>14.5</v>
      </c>
      <c r="E245" t="str">
        <f>VLOOKUP(D245,calificacion,2,FALSE)</f>
        <v>00 - Suspenso</v>
      </c>
    </row>
    <row r="246" spans="1:5" x14ac:dyDescent="0.25">
      <c r="A246" s="12">
        <v>4408</v>
      </c>
      <c r="B246" t="s">
        <v>3</v>
      </c>
      <c r="D246">
        <f t="shared" si="5"/>
        <v>14.5</v>
      </c>
      <c r="E246" t="str">
        <f>VLOOKUP(D246,calificacion,2,FALSE)</f>
        <v>00 - Suspenso</v>
      </c>
    </row>
    <row r="247" spans="1:5" x14ac:dyDescent="0.25">
      <c r="A247" s="12">
        <v>9506</v>
      </c>
      <c r="B247" t="s">
        <v>3</v>
      </c>
      <c r="C247">
        <v>15</v>
      </c>
      <c r="D247">
        <f t="shared" si="5"/>
        <v>15</v>
      </c>
      <c r="E247" t="str">
        <f>VLOOKUP(D247,calificacion,2,FALSE)</f>
        <v>01 - Aprobado</v>
      </c>
    </row>
    <row r="248" spans="1:5" x14ac:dyDescent="0.25">
      <c r="A248" s="12">
        <v>2096</v>
      </c>
      <c r="B248" t="s">
        <v>3</v>
      </c>
      <c r="C248">
        <v>15.71</v>
      </c>
      <c r="D248">
        <f t="shared" si="5"/>
        <v>15</v>
      </c>
      <c r="E248" t="str">
        <f>VLOOKUP(D248,calificacion,2,FALSE)</f>
        <v>01 - Aprobado</v>
      </c>
    </row>
    <row r="249" spans="1:5" x14ac:dyDescent="0.25">
      <c r="A249" s="12">
        <v>9425</v>
      </c>
      <c r="B249" t="s">
        <v>3</v>
      </c>
      <c r="D249">
        <f t="shared" si="5"/>
        <v>14.5</v>
      </c>
      <c r="E249" t="str">
        <f>VLOOKUP(D249,calificacion,2,FALSE)</f>
        <v>00 - Suspenso</v>
      </c>
    </row>
    <row r="250" spans="1:5" x14ac:dyDescent="0.25">
      <c r="A250" s="12">
        <v>991</v>
      </c>
      <c r="B250" t="s">
        <v>3</v>
      </c>
      <c r="D250">
        <f t="shared" si="5"/>
        <v>14.5</v>
      </c>
      <c r="E250" t="str">
        <f>VLOOKUP(D250,calificacion,2,FALSE)</f>
        <v>00 - Suspenso</v>
      </c>
    </row>
    <row r="251" spans="1:5" x14ac:dyDescent="0.25">
      <c r="A251" s="12">
        <v>9854</v>
      </c>
      <c r="B251" t="s">
        <v>3</v>
      </c>
      <c r="D251">
        <f t="shared" si="5"/>
        <v>14.5</v>
      </c>
      <c r="E251" t="str">
        <f>VLOOKUP(D251,calificacion,2,FALSE)</f>
        <v>00 - Suspenso</v>
      </c>
    </row>
    <row r="252" spans="1:5" x14ac:dyDescent="0.25">
      <c r="A252" s="12">
        <v>7179</v>
      </c>
      <c r="B252" t="s">
        <v>2</v>
      </c>
      <c r="C252">
        <v>18.489999999999998</v>
      </c>
      <c r="D252">
        <f t="shared" si="5"/>
        <v>18</v>
      </c>
      <c r="E252" t="str">
        <f>VLOOKUP(D252,calificacion,2,FALSE)</f>
        <v>02 - Bien</v>
      </c>
    </row>
    <row r="253" spans="1:5" x14ac:dyDescent="0.25">
      <c r="A253" s="12">
        <v>9023</v>
      </c>
      <c r="B253" t="s">
        <v>2</v>
      </c>
      <c r="C253">
        <v>18.260000000000002</v>
      </c>
      <c r="D253">
        <f t="shared" si="5"/>
        <v>18</v>
      </c>
      <c r="E253" t="str">
        <f>VLOOKUP(D253,calificacion,2,FALSE)</f>
        <v>02 - Bien</v>
      </c>
    </row>
    <row r="254" spans="1:5" x14ac:dyDescent="0.25">
      <c r="A254" s="12">
        <v>2939</v>
      </c>
      <c r="B254" t="s">
        <v>2</v>
      </c>
      <c r="D254">
        <f t="shared" si="5"/>
        <v>14.5</v>
      </c>
      <c r="E254" t="str">
        <f>VLOOKUP(D254,calificacion,2,FALSE)</f>
        <v>00 - Suspenso</v>
      </c>
    </row>
    <row r="255" spans="1:5" x14ac:dyDescent="0.25">
      <c r="A255" s="12">
        <v>9271</v>
      </c>
      <c r="B255" t="s">
        <v>2</v>
      </c>
      <c r="D255">
        <f t="shared" si="5"/>
        <v>14.5</v>
      </c>
      <c r="E255" t="str">
        <f>VLOOKUP(D255,calificacion,2,FALSE)</f>
        <v>00 - Suspenso</v>
      </c>
    </row>
    <row r="256" spans="1:5" x14ac:dyDescent="0.25">
      <c r="A256" s="12">
        <v>1982</v>
      </c>
      <c r="B256" t="s">
        <v>2</v>
      </c>
      <c r="C256">
        <v>16.579999999999998</v>
      </c>
      <c r="D256">
        <f t="shared" si="5"/>
        <v>16</v>
      </c>
      <c r="E256" t="str">
        <f>VLOOKUP(D256,calificacion,2,FALSE)</f>
        <v>01 - Aprobado</v>
      </c>
    </row>
    <row r="257" spans="1:5" x14ac:dyDescent="0.25">
      <c r="A257" s="12">
        <v>8808</v>
      </c>
      <c r="B257" t="s">
        <v>2</v>
      </c>
      <c r="C257">
        <v>16.309999999999999</v>
      </c>
      <c r="D257">
        <f t="shared" si="5"/>
        <v>16</v>
      </c>
      <c r="E257" t="str">
        <f>VLOOKUP(D257,calificacion,2,FALSE)</f>
        <v>01 - Aprobado</v>
      </c>
    </row>
    <row r="258" spans="1:5" x14ac:dyDescent="0.25">
      <c r="A258" s="12">
        <v>9386</v>
      </c>
      <c r="B258" t="s">
        <v>3</v>
      </c>
      <c r="D258">
        <f t="shared" si="5"/>
        <v>14.5</v>
      </c>
      <c r="E258" t="str">
        <f>VLOOKUP(D258,calificacion,2,FALSE)</f>
        <v>00 - Suspenso</v>
      </c>
    </row>
    <row r="259" spans="1:5" x14ac:dyDescent="0.25">
      <c r="A259" s="12">
        <v>204</v>
      </c>
      <c r="B259" t="s">
        <v>3</v>
      </c>
      <c r="D259">
        <f t="shared" si="5"/>
        <v>14.5</v>
      </c>
      <c r="E259" t="str">
        <f>VLOOKUP(D259,calificacion,2,FALSE)</f>
        <v>00 - Suspenso</v>
      </c>
    </row>
    <row r="260" spans="1:5" x14ac:dyDescent="0.25">
      <c r="A260" s="12">
        <v>8026</v>
      </c>
      <c r="B260" t="s">
        <v>3</v>
      </c>
      <c r="D260">
        <f t="shared" si="5"/>
        <v>14.5</v>
      </c>
      <c r="E260" t="str">
        <f>VLOOKUP(D260,calificacion,2,FALSE)</f>
        <v>00 - Suspenso</v>
      </c>
    </row>
    <row r="261" spans="1:5" x14ac:dyDescent="0.25">
      <c r="A261" s="12">
        <v>9643</v>
      </c>
      <c r="B261" t="s">
        <v>3</v>
      </c>
      <c r="D261">
        <f t="shared" si="5"/>
        <v>14.5</v>
      </c>
      <c r="E261" t="str">
        <f>VLOOKUP(D261,calificacion,2,FALSE)</f>
        <v>00 - Suspenso</v>
      </c>
    </row>
    <row r="262" spans="1:5" x14ac:dyDescent="0.25">
      <c r="A262" s="12">
        <v>8710</v>
      </c>
      <c r="B262" t="s">
        <v>3</v>
      </c>
      <c r="C262">
        <v>22.35</v>
      </c>
      <c r="D262">
        <f t="shared" si="5"/>
        <v>22</v>
      </c>
      <c r="E262" t="str">
        <f>VLOOKUP(D262,calificacion,2,FALSE)</f>
        <v>03 - Notable</v>
      </c>
    </row>
    <row r="263" spans="1:5" x14ac:dyDescent="0.25">
      <c r="A263" s="12">
        <v>8486</v>
      </c>
      <c r="B263" t="s">
        <v>2</v>
      </c>
      <c r="D263">
        <f t="shared" si="5"/>
        <v>14.5</v>
      </c>
      <c r="E263" t="str">
        <f>VLOOKUP(D263,calificacion,2,FALSE)</f>
        <v>00 - Suspenso</v>
      </c>
    </row>
    <row r="264" spans="1:5" x14ac:dyDescent="0.25">
      <c r="A264" s="12">
        <v>2852</v>
      </c>
      <c r="B264" t="s">
        <v>2</v>
      </c>
      <c r="C264">
        <v>19.68</v>
      </c>
      <c r="D264">
        <f t="shared" si="5"/>
        <v>19</v>
      </c>
      <c r="E264" t="str">
        <f>VLOOKUP(D264,calificacion,2,FALSE)</f>
        <v>02 - Bien</v>
      </c>
    </row>
    <row r="265" spans="1:5" x14ac:dyDescent="0.25">
      <c r="A265">
        <v>4538</v>
      </c>
      <c r="B265" t="s">
        <v>2</v>
      </c>
      <c r="C265">
        <v>20.010000000000002</v>
      </c>
      <c r="D265">
        <f t="shared" si="5"/>
        <v>20</v>
      </c>
      <c r="E265" t="str">
        <f>VLOOKUP(D265,calificacion,2,FALSE)</f>
        <v>02 - Bien</v>
      </c>
    </row>
    <row r="266" spans="1:5" x14ac:dyDescent="0.25">
      <c r="A266">
        <v>3050</v>
      </c>
      <c r="B266" t="s">
        <v>2</v>
      </c>
      <c r="C266">
        <v>21.96</v>
      </c>
      <c r="D266">
        <f t="shared" si="5"/>
        <v>21</v>
      </c>
      <c r="E266" t="str">
        <f>VLOOKUP(D266,calificacion,2,FALSE)</f>
        <v>03 - Notable</v>
      </c>
    </row>
    <row r="267" spans="1:5" x14ac:dyDescent="0.25">
      <c r="A267">
        <v>7124</v>
      </c>
      <c r="B267" t="s">
        <v>2</v>
      </c>
      <c r="C267">
        <v>17.489999999999998</v>
      </c>
      <c r="D267">
        <f t="shared" si="5"/>
        <v>17</v>
      </c>
      <c r="E267" t="str">
        <f>VLOOKUP(D267,calificacion,2,FALSE)</f>
        <v>01 - Aprobado</v>
      </c>
    </row>
    <row r="268" spans="1:5" x14ac:dyDescent="0.25">
      <c r="A268">
        <v>2738</v>
      </c>
      <c r="B268" t="s">
        <v>3</v>
      </c>
      <c r="D268">
        <f t="shared" ref="D268:D277" si="6">IF(C268&gt;14,ROUNDDOWN(C268,0),14.5)</f>
        <v>14.5</v>
      </c>
      <c r="E268" t="str">
        <f>VLOOKUP(D268,calificacion,2,FALSE)</f>
        <v>00 - Suspenso</v>
      </c>
    </row>
    <row r="269" spans="1:5" x14ac:dyDescent="0.25">
      <c r="A269">
        <v>2025</v>
      </c>
      <c r="B269" t="s">
        <v>3</v>
      </c>
      <c r="C269">
        <v>15</v>
      </c>
      <c r="D269">
        <f t="shared" si="6"/>
        <v>15</v>
      </c>
      <c r="E269" t="str">
        <f>VLOOKUP(D269,calificacion,2,FALSE)</f>
        <v>01 - Aprobado</v>
      </c>
    </row>
    <row r="270" spans="1:5" x14ac:dyDescent="0.25">
      <c r="A270">
        <v>318</v>
      </c>
      <c r="B270" t="s">
        <v>3</v>
      </c>
      <c r="C270">
        <v>19.71</v>
      </c>
      <c r="D270">
        <f t="shared" si="6"/>
        <v>19</v>
      </c>
      <c r="E270" t="str">
        <f>VLOOKUP(D270,calificacion,2,FALSE)</f>
        <v>02 - Bien</v>
      </c>
    </row>
    <row r="271" spans="1:5" x14ac:dyDescent="0.25">
      <c r="A271">
        <v>9248</v>
      </c>
      <c r="B271" t="s">
        <v>2</v>
      </c>
      <c r="C271">
        <v>17.190000000000001</v>
      </c>
      <c r="D271">
        <f t="shared" si="6"/>
        <v>17</v>
      </c>
      <c r="E271" t="str">
        <f>VLOOKUP(D271,calificacion,2,FALSE)</f>
        <v>01 - Aprobado</v>
      </c>
    </row>
    <row r="272" spans="1:5" x14ac:dyDescent="0.25">
      <c r="A272">
        <v>734</v>
      </c>
      <c r="B272" t="s">
        <v>2</v>
      </c>
      <c r="D272">
        <f t="shared" si="6"/>
        <v>14.5</v>
      </c>
      <c r="E272" t="str">
        <f>VLOOKUP(D272,calificacion,2,FALSE)</f>
        <v>00 - Suspenso</v>
      </c>
    </row>
    <row r="273" spans="1:5" x14ac:dyDescent="0.25">
      <c r="A273">
        <v>6493</v>
      </c>
      <c r="B273" t="s">
        <v>2</v>
      </c>
      <c r="C273">
        <v>19.440000000000001</v>
      </c>
      <c r="D273">
        <f t="shared" si="6"/>
        <v>19</v>
      </c>
      <c r="E273" t="str">
        <f>VLOOKUP(D273,calificacion,2,FALSE)</f>
        <v>02 - Bien</v>
      </c>
    </row>
    <row r="274" spans="1:5" x14ac:dyDescent="0.25">
      <c r="A274">
        <v>1514</v>
      </c>
      <c r="B274" t="s">
        <v>2</v>
      </c>
      <c r="C274">
        <v>22.98</v>
      </c>
      <c r="D274">
        <f t="shared" si="6"/>
        <v>22</v>
      </c>
      <c r="E274" t="str">
        <f>VLOOKUP(D274,calificacion,2,FALSE)</f>
        <v>03 - Notable</v>
      </c>
    </row>
    <row r="275" spans="1:5" x14ac:dyDescent="0.25">
      <c r="A275">
        <v>3627</v>
      </c>
      <c r="B275" t="s">
        <v>3</v>
      </c>
      <c r="C275">
        <v>15.75</v>
      </c>
      <c r="D275">
        <f t="shared" si="6"/>
        <v>15</v>
      </c>
      <c r="E275" t="str">
        <f>VLOOKUP(D275,calificacion,2,FALSE)</f>
        <v>01 - Aprobado</v>
      </c>
    </row>
    <row r="276" spans="1:5" x14ac:dyDescent="0.25">
      <c r="A276">
        <v>9254</v>
      </c>
      <c r="B276" t="s">
        <v>3</v>
      </c>
      <c r="D276">
        <f t="shared" si="6"/>
        <v>14.5</v>
      </c>
      <c r="E276" t="str">
        <f>VLOOKUP(D276,calificacion,2,FALSE)</f>
        <v>00 - Suspenso</v>
      </c>
    </row>
    <row r="277" spans="1:5" x14ac:dyDescent="0.25">
      <c r="A277">
        <v>6102</v>
      </c>
      <c r="B277" t="s">
        <v>3</v>
      </c>
      <c r="C277">
        <v>17.489999999999998</v>
      </c>
      <c r="D277">
        <f t="shared" si="6"/>
        <v>17</v>
      </c>
      <c r="E277" t="str">
        <f>VLOOKUP(D277,calificacion,2,FALSE)</f>
        <v>01 - Aprobado</v>
      </c>
    </row>
  </sheetData>
  <autoFilter ref="A1:E277" xr:uid="{35617E7B-6833-4414-978D-7BE8E75EBB9E}"/>
  <sortState xmlns:xlrd2="http://schemas.microsoft.com/office/spreadsheetml/2017/richdata2" ref="B2:C293">
    <sortCondition ref="B1:B29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ACC8-939C-45CA-AC61-6C36B60D6648}">
  <dimension ref="A1:E14"/>
  <sheetViews>
    <sheetView workbookViewId="0">
      <selection sqref="A1:B1"/>
    </sheetView>
  </sheetViews>
  <sheetFormatPr baseColWidth="10" defaultRowHeight="15" x14ac:dyDescent="0.25"/>
  <cols>
    <col min="1" max="1" width="5.28515625" bestFit="1" customWidth="1"/>
    <col min="2" max="3" width="13.28515625" bestFit="1" customWidth="1"/>
    <col min="4" max="4" width="8.5703125" bestFit="1" customWidth="1"/>
    <col min="5" max="5" width="11.7109375" bestFit="1" customWidth="1"/>
    <col min="6" max="6" width="12.5703125" bestFit="1" customWidth="1"/>
  </cols>
  <sheetData>
    <row r="1" spans="1:5" x14ac:dyDescent="0.25">
      <c r="A1" s="11" t="s">
        <v>12</v>
      </c>
      <c r="B1" s="11" t="s">
        <v>5</v>
      </c>
    </row>
    <row r="2" spans="1:5" x14ac:dyDescent="0.25">
      <c r="A2" s="10">
        <v>14.5</v>
      </c>
      <c r="B2" s="10" t="s">
        <v>7</v>
      </c>
    </row>
    <row r="3" spans="1:5" x14ac:dyDescent="0.25">
      <c r="A3" s="10">
        <v>15</v>
      </c>
      <c r="B3" s="10" t="s">
        <v>8</v>
      </c>
    </row>
    <row r="4" spans="1:5" x14ac:dyDescent="0.25">
      <c r="A4" s="10">
        <f>A3+1</f>
        <v>16</v>
      </c>
      <c r="B4" s="10" t="s">
        <v>8</v>
      </c>
    </row>
    <row r="5" spans="1:5" x14ac:dyDescent="0.25">
      <c r="A5" s="10">
        <f t="shared" ref="A5:A13" si="0">A4+1</f>
        <v>17</v>
      </c>
      <c r="B5" s="10" t="s">
        <v>8</v>
      </c>
    </row>
    <row r="6" spans="1:5" x14ac:dyDescent="0.25">
      <c r="A6" s="10">
        <f t="shared" si="0"/>
        <v>18</v>
      </c>
      <c r="B6" s="10" t="s">
        <v>9</v>
      </c>
    </row>
    <row r="7" spans="1:5" x14ac:dyDescent="0.25">
      <c r="A7" s="10">
        <f t="shared" si="0"/>
        <v>19</v>
      </c>
      <c r="B7" s="10" t="s">
        <v>9</v>
      </c>
    </row>
    <row r="8" spans="1:5" x14ac:dyDescent="0.25">
      <c r="A8" s="10">
        <f t="shared" si="0"/>
        <v>20</v>
      </c>
      <c r="B8" s="10" t="s">
        <v>9</v>
      </c>
      <c r="C8" s="5"/>
      <c r="D8" s="5"/>
      <c r="E8" s="5"/>
    </row>
    <row r="9" spans="1:5" x14ac:dyDescent="0.25">
      <c r="A9" s="10">
        <f t="shared" si="0"/>
        <v>21</v>
      </c>
      <c r="B9" s="10" t="s">
        <v>10</v>
      </c>
      <c r="C9" s="5"/>
      <c r="D9" s="5"/>
      <c r="E9" s="5"/>
    </row>
    <row r="10" spans="1:5" x14ac:dyDescent="0.25">
      <c r="A10" s="10">
        <f t="shared" si="0"/>
        <v>22</v>
      </c>
      <c r="B10" s="10" t="s">
        <v>10</v>
      </c>
    </row>
    <row r="11" spans="1:5" x14ac:dyDescent="0.25">
      <c r="A11" s="10">
        <f t="shared" si="0"/>
        <v>23</v>
      </c>
      <c r="B11" s="10" t="s">
        <v>10</v>
      </c>
    </row>
    <row r="12" spans="1:5" x14ac:dyDescent="0.25">
      <c r="A12" s="10">
        <f t="shared" si="0"/>
        <v>24</v>
      </c>
      <c r="B12" s="10" t="s">
        <v>10</v>
      </c>
    </row>
    <row r="13" spans="1:5" x14ac:dyDescent="0.25">
      <c r="A13" s="10">
        <f t="shared" si="0"/>
        <v>25</v>
      </c>
      <c r="B13" s="10" t="s">
        <v>10</v>
      </c>
      <c r="C13" s="5"/>
      <c r="D13" s="5"/>
      <c r="E13" s="5"/>
    </row>
    <row r="14" spans="1:5" x14ac:dyDescent="0.25">
      <c r="B14" s="5"/>
      <c r="C14" s="5"/>
      <c r="D14" s="5"/>
      <c r="E1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9513-98F0-4D2A-8906-EEF5C8D2DEE8}">
  <dimension ref="A3:F26"/>
  <sheetViews>
    <sheetView tabSelected="1" workbookViewId="0">
      <selection activeCell="B6" sqref="B6"/>
    </sheetView>
  </sheetViews>
  <sheetFormatPr baseColWidth="10" defaultRowHeight="15" x14ac:dyDescent="0.25"/>
  <cols>
    <col min="1" max="1" width="20.7109375" bestFit="1" customWidth="1"/>
    <col min="2" max="2" width="13.42578125" bestFit="1" customWidth="1"/>
    <col min="3" max="3" width="13.28515625" bestFit="1" customWidth="1"/>
    <col min="4" max="4" width="8.5703125" bestFit="1" customWidth="1"/>
    <col min="5" max="5" width="11.7109375" bestFit="1" customWidth="1"/>
    <col min="6" max="6" width="12.5703125" bestFit="1" customWidth="1"/>
  </cols>
  <sheetData>
    <row r="3" spans="1:6" x14ac:dyDescent="0.25">
      <c r="A3" s="2" t="s">
        <v>11</v>
      </c>
      <c r="B3" s="2" t="s">
        <v>5</v>
      </c>
    </row>
    <row r="4" spans="1:6" x14ac:dyDescent="0.25">
      <c r="A4" s="2" t="s">
        <v>13</v>
      </c>
      <c r="B4" t="s">
        <v>7</v>
      </c>
      <c r="C4" t="s">
        <v>8</v>
      </c>
      <c r="D4" t="s">
        <v>9</v>
      </c>
      <c r="E4" t="s">
        <v>10</v>
      </c>
      <c r="F4" t="s">
        <v>6</v>
      </c>
    </row>
    <row r="5" spans="1:6" x14ac:dyDescent="0.25">
      <c r="A5" s="3" t="s">
        <v>2</v>
      </c>
      <c r="B5" s="4">
        <v>50</v>
      </c>
      <c r="C5" s="4">
        <v>57</v>
      </c>
      <c r="D5" s="4">
        <v>26</v>
      </c>
      <c r="E5" s="4">
        <v>6</v>
      </c>
      <c r="F5" s="4">
        <v>139</v>
      </c>
    </row>
    <row r="6" spans="1:6" x14ac:dyDescent="0.25">
      <c r="A6" s="3" t="s">
        <v>3</v>
      </c>
      <c r="B6" s="4">
        <v>76</v>
      </c>
      <c r="C6" s="4">
        <v>42</v>
      </c>
      <c r="D6" s="4">
        <v>17</v>
      </c>
      <c r="E6" s="4">
        <v>2</v>
      </c>
      <c r="F6" s="4">
        <v>137</v>
      </c>
    </row>
    <row r="7" spans="1:6" x14ac:dyDescent="0.25">
      <c r="A7" s="3" t="s">
        <v>6</v>
      </c>
      <c r="B7" s="4">
        <v>126</v>
      </c>
      <c r="C7" s="4">
        <v>99</v>
      </c>
      <c r="D7" s="4">
        <v>43</v>
      </c>
      <c r="E7" s="4">
        <v>8</v>
      </c>
      <c r="F7" s="4">
        <v>276</v>
      </c>
    </row>
    <row r="10" spans="1:6" x14ac:dyDescent="0.25">
      <c r="A10" s="8" t="s">
        <v>14</v>
      </c>
    </row>
    <row r="11" spans="1:6" x14ac:dyDescent="0.25">
      <c r="B11" t="s">
        <v>7</v>
      </c>
      <c r="C11" t="s">
        <v>8</v>
      </c>
      <c r="D11" t="s">
        <v>9</v>
      </c>
      <c r="E11" t="s">
        <v>10</v>
      </c>
    </row>
    <row r="12" spans="1:6" x14ac:dyDescent="0.25">
      <c r="A12" t="s">
        <v>2</v>
      </c>
      <c r="B12" s="5">
        <f>GETPIVOTDATA("Calificación",$A$3,"Calificación",B$11)*GETPIVOTDATA("Calificación",$A$3,"Sala",$A12)/GETPIVOTDATA("Calificación",$A$3)</f>
        <v>63.456521739130437</v>
      </c>
      <c r="C12" s="5">
        <f>GETPIVOTDATA("Calificación",$A$3,"Calificación",C$11)*GETPIVOTDATA("Calificación",$A$3,"Sala",$A12)/GETPIVOTDATA("Calificación",$A$3)</f>
        <v>49.858695652173914</v>
      </c>
      <c r="D12" s="5">
        <f t="shared" ref="C12:E13" si="0">GETPIVOTDATA("Calificación",$A$3,"Calificación",D$11)*GETPIVOTDATA("Calificación",$A$3,"Sala",$A12)/GETPIVOTDATA("Calificación",$A$3)</f>
        <v>21.655797101449274</v>
      </c>
      <c r="E12" s="5">
        <f t="shared" si="0"/>
        <v>4.0289855072463769</v>
      </c>
    </row>
    <row r="13" spans="1:6" x14ac:dyDescent="0.25">
      <c r="A13" t="s">
        <v>3</v>
      </c>
      <c r="B13" s="5">
        <f>GETPIVOTDATA("Calificación",$A$3,"Calificación",B$11)*GETPIVOTDATA("Calificación",$A$3,"Sala",$A13)/GETPIVOTDATA("Calificación",$A$3)</f>
        <v>62.543478260869563</v>
      </c>
      <c r="C13" s="5">
        <f t="shared" si="0"/>
        <v>49.141304347826086</v>
      </c>
      <c r="D13" s="5">
        <f t="shared" si="0"/>
        <v>21.344202898550726</v>
      </c>
      <c r="E13" s="5">
        <f t="shared" si="0"/>
        <v>3.9710144927536231</v>
      </c>
    </row>
    <row r="16" spans="1:6" x14ac:dyDescent="0.25">
      <c r="A16" s="9" t="s">
        <v>15</v>
      </c>
    </row>
    <row r="17" spans="1:5" x14ac:dyDescent="0.25">
      <c r="A17">
        <f>(2-1)*(4-1)</f>
        <v>3</v>
      </c>
    </row>
    <row r="19" spans="1:5" x14ac:dyDescent="0.25">
      <c r="A19" s="9" t="s">
        <v>16</v>
      </c>
    </row>
    <row r="20" spans="1:5" x14ac:dyDescent="0.25">
      <c r="B20" t="s">
        <v>7</v>
      </c>
      <c r="C20" t="s">
        <v>8</v>
      </c>
      <c r="D20" t="s">
        <v>9</v>
      </c>
      <c r="E20" t="s">
        <v>10</v>
      </c>
    </row>
    <row r="21" spans="1:5" x14ac:dyDescent="0.25">
      <c r="A21" t="s">
        <v>2</v>
      </c>
      <c r="B21" s="5">
        <f>(GETPIVOTDATA("Calificación",$A$3,"Sala",$A21,"Calificación",B$20)-B12)^2/B12</f>
        <v>2.8535755246734298</v>
      </c>
      <c r="C21" s="5">
        <f t="shared" ref="C21:E21" si="1">(GETPIVOTDATA("Calificación",$A$3,"Sala",$A21,"Calificación",C$20)-C12)^2/C12</f>
        <v>1.0228552335996812</v>
      </c>
      <c r="D21" s="5">
        <f t="shared" si="1"/>
        <v>0.87145713156471871</v>
      </c>
      <c r="E21" s="5">
        <f t="shared" si="1"/>
        <v>0.96423730580752764</v>
      </c>
    </row>
    <row r="22" spans="1:5" x14ac:dyDescent="0.25">
      <c r="A22" t="s">
        <v>3</v>
      </c>
      <c r="B22" s="5">
        <f t="shared" ref="B22:E22" si="2">(GETPIVOTDATA("Calificación",$A$3,"Sala",$A22,"Calificación",B$20)-B13)^2/B13</f>
        <v>2.8952335615299765</v>
      </c>
      <c r="C22" s="5">
        <f t="shared" si="2"/>
        <v>1.0377874267909175</v>
      </c>
      <c r="D22" s="5">
        <f t="shared" si="2"/>
        <v>0.88417913348537136</v>
      </c>
      <c r="E22" s="5">
        <f t="shared" si="2"/>
        <v>0.97831376282661575</v>
      </c>
    </row>
    <row r="24" spans="1:5" x14ac:dyDescent="0.25">
      <c r="A24" s="6" t="s">
        <v>17</v>
      </c>
      <c r="B24" s="6">
        <f>SUM(B21:E22)</f>
        <v>11.507639080278238</v>
      </c>
    </row>
    <row r="26" spans="1:5" x14ac:dyDescent="0.25">
      <c r="A26" s="9" t="s">
        <v>18</v>
      </c>
    </row>
  </sheetData>
  <hyperlinks>
    <hyperlink ref="A10" r:id="rId2" xr:uid="{EBD684BA-D713-4DC5-9CEF-EAD29C5436C4}"/>
    <hyperlink ref="A16" r:id="rId3" xr:uid="{D60AC9DD-B0FF-4C7A-B25B-55FD8FC5F228}"/>
    <hyperlink ref="A19" r:id="rId4" xr:uid="{AE206600-1A07-464D-8568-92BF8EFE9832}"/>
    <hyperlink ref="A26" r:id="rId5" xr:uid="{A084FE1F-1DD0-48E8-8A2E-A9C11CD0FF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Datos</vt:lpstr>
      <vt:lpstr>Parámetros</vt:lpstr>
      <vt:lpstr>Calculos</vt:lpstr>
      <vt:lpstr>calificacion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 Barrada</dc:creator>
  <cp:lastModifiedBy>Nacho Barrada</cp:lastModifiedBy>
  <dcterms:created xsi:type="dcterms:W3CDTF">2023-01-24T19:32:48Z</dcterms:created>
  <dcterms:modified xsi:type="dcterms:W3CDTF">2023-01-24T20:50:22Z</dcterms:modified>
</cp:coreProperties>
</file>