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6"/>
  </bookViews>
  <sheets>
    <sheet name="Tabla codigos" sheetId="2" r:id="rId1"/>
    <sheet name="Situación administrativa" sheetId="1" r:id="rId2"/>
    <sheet name="Ministerio" sheetId="3" r:id="rId3"/>
    <sheet name="Niveles" sheetId="4" r:id="rId4"/>
    <sheet name="Grado consolidado" sheetId="5" r:id="rId5"/>
    <sheet name="Edades" sheetId="6" r:id="rId6"/>
    <sheet name="Piramide edades" sheetId="7" r:id="rId7"/>
  </sheets>
  <definedNames>
    <definedName name="_xlnm._FilterDatabase" localSheetId="4" hidden="1">'Grado consolidado'!#REF!</definedName>
  </definedNames>
  <calcPr calcId="152511"/>
</workbook>
</file>

<file path=xl/calcChain.xml><?xml version="1.0" encoding="utf-8"?>
<calcChain xmlns="http://schemas.openxmlformats.org/spreadsheetml/2006/main">
  <c r="T75" i="3" l="1"/>
  <c r="T74" i="3"/>
  <c r="T73" i="3"/>
  <c r="T72" i="3"/>
  <c r="T71" i="3"/>
  <c r="T40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  <c r="T4" i="3"/>
  <c r="T3" i="3"/>
  <c r="T2" i="3"/>
  <c r="H38" i="1" l="1"/>
  <c r="G77" i="1" s="1"/>
  <c r="F77" i="1"/>
  <c r="E77" i="1"/>
  <c r="D77" i="1"/>
  <c r="C77" i="1"/>
  <c r="B77" i="1"/>
  <c r="T69" i="3"/>
  <c r="T68" i="3"/>
  <c r="T66" i="3"/>
  <c r="T65" i="3"/>
  <c r="T64" i="3"/>
  <c r="T63" i="3"/>
  <c r="T61" i="3"/>
  <c r="T60" i="3"/>
  <c r="T59" i="3"/>
  <c r="T58" i="3"/>
  <c r="T56" i="3"/>
  <c r="T55" i="3"/>
  <c r="T54" i="3"/>
  <c r="T52" i="3"/>
  <c r="T50" i="3"/>
  <c r="T49" i="3"/>
  <c r="T48" i="3"/>
  <c r="T47" i="3"/>
  <c r="T45" i="3"/>
  <c r="T44" i="3"/>
  <c r="T43" i="3"/>
  <c r="T42" i="3"/>
  <c r="T67" i="3"/>
  <c r="T62" i="3"/>
  <c r="T57" i="3"/>
  <c r="T51" i="3"/>
  <c r="T46" i="3"/>
  <c r="T70" i="3"/>
  <c r="T53" i="3"/>
  <c r="T41" i="3"/>
  <c r="O40" i="4"/>
  <c r="X40" i="4"/>
  <c r="W40" i="4"/>
  <c r="V40" i="4"/>
  <c r="U40" i="4"/>
  <c r="T40" i="4"/>
  <c r="S40" i="4"/>
  <c r="R40" i="4"/>
  <c r="Q40" i="4"/>
  <c r="P40" i="4"/>
  <c r="L39" i="4"/>
  <c r="X40" i="5" l="1"/>
  <c r="W40" i="5"/>
  <c r="V40" i="5"/>
  <c r="U40" i="5"/>
  <c r="T40" i="5"/>
  <c r="S40" i="5"/>
  <c r="R40" i="5"/>
  <c r="Q40" i="5"/>
  <c r="P40" i="5"/>
  <c r="O40" i="5"/>
  <c r="L39" i="5"/>
  <c r="H39" i="7"/>
  <c r="G38" i="1"/>
  <c r="F38" i="1"/>
  <c r="E38" i="1"/>
  <c r="D38" i="1"/>
  <c r="C38" i="1"/>
  <c r="B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G39" i="7"/>
  <c r="F39" i="7"/>
  <c r="E39" i="7"/>
  <c r="D39" i="7"/>
  <c r="C39" i="7"/>
  <c r="B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K39" i="5"/>
  <c r="J39" i="5"/>
  <c r="I39" i="5"/>
  <c r="H39" i="5"/>
  <c r="G39" i="5"/>
  <c r="F39" i="5"/>
  <c r="E39" i="5"/>
  <c r="D39" i="5"/>
  <c r="C39" i="5"/>
  <c r="B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L3" i="5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K39" i="4"/>
  <c r="J39" i="4"/>
  <c r="I39" i="4"/>
  <c r="H39" i="4"/>
  <c r="G39" i="4"/>
  <c r="F39" i="4"/>
  <c r="E39" i="4"/>
  <c r="D39" i="4"/>
  <c r="C39" i="4"/>
  <c r="B39" i="4"/>
</calcChain>
</file>

<file path=xl/sharedStrings.xml><?xml version="1.0" encoding="utf-8"?>
<sst xmlns="http://schemas.openxmlformats.org/spreadsheetml/2006/main" count="578" uniqueCount="154">
  <si>
    <t>SERVICIO ACTIVO</t>
  </si>
  <si>
    <t>EXCEDENCIA VOLUNTARIA</t>
  </si>
  <si>
    <t>SERVICIOS ESPECIALES</t>
  </si>
  <si>
    <t>SERVICIO EN OTRAS ADMINISTRACIONES PUBLICAS</t>
  </si>
  <si>
    <t>SERVICIO ACTIVO - FUERA ÁMBITO RCP</t>
  </si>
  <si>
    <t>SUSPENSION DE FUNCIONES</t>
  </si>
  <si>
    <t xml:space="preserve">0001 </t>
  </si>
  <si>
    <t xml:space="preserve">0005 </t>
  </si>
  <si>
    <t xml:space="preserve">0006 </t>
  </si>
  <si>
    <t xml:space="preserve">0007 </t>
  </si>
  <si>
    <t xml:space="preserve">0011 </t>
  </si>
  <si>
    <t xml:space="preserve">0012 </t>
  </si>
  <si>
    <t xml:space="preserve">0013 </t>
  </si>
  <si>
    <t xml:space="preserve">0100 </t>
  </si>
  <si>
    <t xml:space="preserve">0101 </t>
  </si>
  <si>
    <t xml:space="preserve">0102 </t>
  </si>
  <si>
    <t xml:space="preserve">0304 </t>
  </si>
  <si>
    <t xml:space="preserve">0305 </t>
  </si>
  <si>
    <t xml:space="preserve">0601 </t>
  </si>
  <si>
    <t xml:space="preserve">0603 </t>
  </si>
  <si>
    <t xml:space="preserve">0604 </t>
  </si>
  <si>
    <t xml:space="preserve">0605 </t>
  </si>
  <si>
    <t xml:space="preserve">0606 </t>
  </si>
  <si>
    <t xml:space="preserve">0607 </t>
  </si>
  <si>
    <t xml:space="preserve">0621 </t>
  </si>
  <si>
    <t xml:space="preserve">0700 </t>
  </si>
  <si>
    <t xml:space="preserve">0701 </t>
  </si>
  <si>
    <t xml:space="preserve">0900 </t>
  </si>
  <si>
    <t xml:space="preserve">0902 </t>
  </si>
  <si>
    <t xml:space="preserve">0903 </t>
  </si>
  <si>
    <t xml:space="preserve">1000 </t>
  </si>
  <si>
    <t xml:space="preserve">1103 </t>
  </si>
  <si>
    <t xml:space="preserve">1105 </t>
  </si>
  <si>
    <t xml:space="preserve">1111 </t>
  </si>
  <si>
    <t xml:space="preserve">1166 </t>
  </si>
  <si>
    <t xml:space="preserve">1205 </t>
  </si>
  <si>
    <t xml:space="preserve">1209 </t>
  </si>
  <si>
    <t xml:space="preserve">1210 </t>
  </si>
  <si>
    <t xml:space="preserve">1400 </t>
  </si>
  <si>
    <t xml:space="preserve">1402 </t>
  </si>
  <si>
    <t xml:space="preserve">1406 </t>
  </si>
  <si>
    <t xml:space="preserve">1502 </t>
  </si>
  <si>
    <t>Código</t>
  </si>
  <si>
    <t>Cuerpo</t>
  </si>
  <si>
    <t>ASUNTOS EXTERIORES, UNION EUROPEA Y COOPERACION</t>
  </si>
  <si>
    <t>CIENCIA, INNOVACION Y UNIVERSIDADES</t>
  </si>
  <si>
    <t>DEFENSA</t>
  </si>
  <si>
    <t>INTERIOR</t>
  </si>
  <si>
    <t>PRESIDENCIA, RELACIONES CON LAS CORTES E IGUALDAD</t>
  </si>
  <si>
    <t>SIN DEFINIR</t>
  </si>
  <si>
    <t>TRABAJO, MIGRACIONES Y SEGURIDAD SOCIAL</t>
  </si>
  <si>
    <t>INDUSTRIA, COMERCIO Y TURISMO</t>
  </si>
  <si>
    <t>FOMENTO</t>
  </si>
  <si>
    <t>HACIENDA</t>
  </si>
  <si>
    <t>POLITICA TERRITORIAL Y FUNCION PUBLICA</t>
  </si>
  <si>
    <t>TRANSICION ECOLOGICA</t>
  </si>
  <si>
    <t>ECONOMIA Y EMPRESA</t>
  </si>
  <si>
    <t>AGRICULTURA, PESCA Y ALIMENTACION</t>
  </si>
  <si>
    <t>CULTURA Y DEPORTE</t>
  </si>
  <si>
    <t>SANIDAD, CONSUMO Y BIENESTAR SOCIAL</t>
  </si>
  <si>
    <t>JUSTICIA</t>
  </si>
  <si>
    <t>EDUCACION Y FORMACION PROFESIONAL</t>
  </si>
  <si>
    <t>Total</t>
  </si>
  <si>
    <t>C.CARRERA DIPLOMATICA</t>
  </si>
  <si>
    <t>SN</t>
  </si>
  <si>
    <t>C.TRADUCTORES E INTERPRETES</t>
  </si>
  <si>
    <t>C.ESPECIAL FACULTATIVO DE MARINA CIVIL</t>
  </si>
  <si>
    <t>C.SUPERIOR DE VIGILANCIA ADUANERA</t>
  </si>
  <si>
    <t>C.SUPERIOR DE INSPECTORES DE HACIENDA DEL ESTADO</t>
  </si>
  <si>
    <t>C.SUPERIOR DE INTERVENTORES Y AUDITORES DEL ESTADO</t>
  </si>
  <si>
    <t>C.SUPERIOR DE INSPECTORES DE SEGUROS DEL ESTADO</t>
  </si>
  <si>
    <t>C.INGENIEROS AGRONOMOS DEL ESTADO</t>
  </si>
  <si>
    <t>C.INGENIEROS DE MONTES DEL ESTADO</t>
  </si>
  <si>
    <t>C.NACIONAL VETERINARIO</t>
  </si>
  <si>
    <t>C.FACULTATIVO DE ARCHIVEROS, BIBLIOTECARIOS Y ARQUEOLOGOS</t>
  </si>
  <si>
    <t>C.FACULTATIVO DE CONSERVADORES DE MUSEOS</t>
  </si>
  <si>
    <t>C.SUPERIOR DE TECNICOS COMERCIALES Y ECONOMISTAS DEL ESTADO</t>
  </si>
  <si>
    <t>C.INSPECTORES DEL SOIVRE</t>
  </si>
  <si>
    <t>C.PROFESORES QUIMICOS DE LABORATORIO DE ADUANAS</t>
  </si>
  <si>
    <t>C.ARQUITECTOS DE LA HACIENDA PUBLICA</t>
  </si>
  <si>
    <t>C.SUPERIOR DE ESTADISTICOS DEL ESTADO</t>
  </si>
  <si>
    <t>C.INGENIEROS DE MONTES DE LA HACIENDA PUBLICA</t>
  </si>
  <si>
    <t>C.SUPERIOR DE GESTION CATASTRAL</t>
  </si>
  <si>
    <t>C.INGENIEROS INDUSTRIALES DEL ESTADO</t>
  </si>
  <si>
    <t>C.INGENIEROS DE MINAS DEL ESTADO</t>
  </si>
  <si>
    <t>C.FACULTATIVO DE SANIDAD PENITENCIARIA</t>
  </si>
  <si>
    <t>C.SUPERIOR DE TECNICOS DE INSTITUCIONES PENITENCIARIAS</t>
  </si>
  <si>
    <t>C.ABOGADOS DEL ESTADO</t>
  </si>
  <si>
    <t>C.INGENIEROS DE CAMINOS, CANALES Y PUERTOS DEL ESTADO</t>
  </si>
  <si>
    <t>C.INGENIEROS GEOGRAFOS</t>
  </si>
  <si>
    <t>C.ASTRONOMOS</t>
  </si>
  <si>
    <t>C.SUPERIOR DE ADMINISTRADORES CIVILES DEL ESTADO</t>
  </si>
  <si>
    <t>C.SUPERIOR SISTEMAS Y TECNOLOG.INFORMACION ADMON.DEL ESTADO</t>
  </si>
  <si>
    <t>C.MEDICOS TITULARES</t>
  </si>
  <si>
    <t>C.FARMACEUTICOS TITULARES</t>
  </si>
  <si>
    <t>C.VETERINARIOS TITULARES</t>
  </si>
  <si>
    <t>C.SUPERIOR DE METEOROLOGOS DEL ESTADO</t>
  </si>
  <si>
    <t>C.INGENIEROS NAVALES</t>
  </si>
  <si>
    <t>C.INGENIEROS AERONAUTICOS</t>
  </si>
  <si>
    <t>C.SUPERIOR DE INSPECTORES DE TRABAJO Y SEGURIDAD SOCIAL</t>
  </si>
  <si>
    <t>Edad_Media</t>
  </si>
  <si>
    <t>Edad_Media_Ingreso</t>
  </si>
  <si>
    <t>Trienios_Medios</t>
  </si>
  <si>
    <t>0001</t>
  </si>
  <si>
    <t>0005</t>
  </si>
  <si>
    <t>0006</t>
  </si>
  <si>
    <t>0007</t>
  </si>
  <si>
    <t>0011</t>
  </si>
  <si>
    <t>0012</t>
  </si>
  <si>
    <t>0013</t>
  </si>
  <si>
    <t>0100</t>
  </si>
  <si>
    <t>0101</t>
  </si>
  <si>
    <t>0102</t>
  </si>
  <si>
    <t>0304</t>
  </si>
  <si>
    <t>0305</t>
  </si>
  <si>
    <t>0601</t>
  </si>
  <si>
    <t>0603</t>
  </si>
  <si>
    <t>0604</t>
  </si>
  <si>
    <t>0605</t>
  </si>
  <si>
    <t>0606</t>
  </si>
  <si>
    <t>0607</t>
  </si>
  <si>
    <t>0621</t>
  </si>
  <si>
    <t>0700</t>
  </si>
  <si>
    <t>0701</t>
  </si>
  <si>
    <t>0900</t>
  </si>
  <si>
    <t>0902</t>
  </si>
  <si>
    <t>0903</t>
  </si>
  <si>
    <t>1000</t>
  </si>
  <si>
    <t>1103</t>
  </si>
  <si>
    <t>1105</t>
  </si>
  <si>
    <t>1111</t>
  </si>
  <si>
    <t>1166</t>
  </si>
  <si>
    <t>1205</t>
  </si>
  <si>
    <t>1209</t>
  </si>
  <si>
    <t>1210</t>
  </si>
  <si>
    <t>1400</t>
  </si>
  <si>
    <t>1402</t>
  </si>
  <si>
    <t>1406</t>
  </si>
  <si>
    <t>1502</t>
  </si>
  <si>
    <t>25-34</t>
  </si>
  <si>
    <t>35-44</t>
  </si>
  <si>
    <t>45-54</t>
  </si>
  <si>
    <t>55-64</t>
  </si>
  <si>
    <t>65 y +</t>
  </si>
  <si>
    <t>18-24</t>
  </si>
  <si>
    <t>Cod. Cuerpo</t>
  </si>
  <si>
    <t>Codigo</t>
  </si>
  <si>
    <t>Valores reales</t>
  </si>
  <si>
    <t>Valores porcentuales sobre el total del cuerpo</t>
  </si>
  <si>
    <t>Proyección</t>
  </si>
  <si>
    <t>Efectivos en 10 años</t>
  </si>
  <si>
    <t>Valores en porcentaje</t>
  </si>
  <si>
    <t>Valores en porcentaje sobre total cuerpo</t>
  </si>
  <si>
    <t>HHI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</si>
</sst>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10"/>
      <color rgb="FF000000"/>
      <name val="Arial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1" xfId="0" applyNumberFormat="1" applyBorder="1"/>
    <xf numFmtId="3" fontId="2" fillId="2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0" xfId="0" applyNumberFormat="1"/>
    <xf numFmtId="165" fontId="0" fillId="0" borderId="1" xfId="0" applyNumberFormat="1" applyBorder="1"/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textRotation="30"/>
    </xf>
    <xf numFmtId="0" fontId="0" fillId="0" borderId="1" xfId="0" applyBorder="1" applyAlignment="1">
      <alignment horizontal="right" textRotation="30"/>
    </xf>
    <xf numFmtId="49" fontId="3" fillId="2" borderId="1" xfId="0" applyNumberFormat="1" applyFont="1" applyFill="1" applyBorder="1" applyAlignment="1">
      <alignment horizontal="center" textRotation="30"/>
    </xf>
    <xf numFmtId="49" fontId="1" fillId="2" borderId="1" xfId="0" applyNumberFormat="1" applyFont="1" applyFill="1" applyBorder="1" applyAlignment="1">
      <alignment horizontal="right" textRotation="30"/>
    </xf>
    <xf numFmtId="49" fontId="3" fillId="2" borderId="1" xfId="0" applyNumberFormat="1" applyFont="1" applyFill="1" applyBorder="1" applyAlignment="1">
      <alignment horizontal="right" textRotation="30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0" fontId="0" fillId="0" borderId="0" xfId="0" applyBorder="1"/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NumberFormat="1" applyBorder="1"/>
  </cellXfs>
  <cellStyles count="1">
    <cellStyle name="Normal" xfId="0" builtinId="0"/>
  </cellStyles>
  <dxfs count="41"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colors>
    <mruColors>
      <color rgb="FFCCFFCC"/>
      <color rgb="FFFF0000"/>
      <color rgb="FFFF9966"/>
      <color rgb="FF00FF00"/>
      <color rgb="FF66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B1" sqref="B1"/>
    </sheetView>
  </sheetViews>
  <sheetFormatPr baseColWidth="10" defaultRowHeight="15" x14ac:dyDescent="0.25"/>
  <cols>
    <col min="2" max="2" width="66.140625" bestFit="1" customWidth="1"/>
  </cols>
  <sheetData>
    <row r="1" spans="1:2" x14ac:dyDescent="0.25">
      <c r="A1" s="1" t="s">
        <v>42</v>
      </c>
      <c r="B1" s="1" t="s">
        <v>43</v>
      </c>
    </row>
    <row r="2" spans="1:2" x14ac:dyDescent="0.25">
      <c r="A2" s="2" t="s">
        <v>6</v>
      </c>
      <c r="B2" s="1" t="s">
        <v>63</v>
      </c>
    </row>
    <row r="3" spans="1:2" x14ac:dyDescent="0.25">
      <c r="A3" s="2" t="s">
        <v>7</v>
      </c>
      <c r="B3" s="1" t="s">
        <v>65</v>
      </c>
    </row>
    <row r="4" spans="1:2" x14ac:dyDescent="0.25">
      <c r="A4" s="2" t="s">
        <v>8</v>
      </c>
      <c r="B4" s="1" t="s">
        <v>66</v>
      </c>
    </row>
    <row r="5" spans="1:2" x14ac:dyDescent="0.25">
      <c r="A5" s="2" t="s">
        <v>9</v>
      </c>
      <c r="B5" s="1" t="s">
        <v>67</v>
      </c>
    </row>
    <row r="6" spans="1:2" x14ac:dyDescent="0.25">
      <c r="A6" s="2" t="s">
        <v>10</v>
      </c>
      <c r="B6" s="1" t="s">
        <v>68</v>
      </c>
    </row>
    <row r="7" spans="1:2" x14ac:dyDescent="0.25">
      <c r="A7" s="2" t="s">
        <v>11</v>
      </c>
      <c r="B7" s="1" t="s">
        <v>69</v>
      </c>
    </row>
    <row r="8" spans="1:2" x14ac:dyDescent="0.25">
      <c r="A8" s="2" t="s">
        <v>12</v>
      </c>
      <c r="B8" s="1" t="s">
        <v>70</v>
      </c>
    </row>
    <row r="9" spans="1:2" x14ac:dyDescent="0.25">
      <c r="A9" s="2" t="s">
        <v>13</v>
      </c>
      <c r="B9" s="1" t="s">
        <v>71</v>
      </c>
    </row>
    <row r="10" spans="1:2" x14ac:dyDescent="0.25">
      <c r="A10" s="2" t="s">
        <v>14</v>
      </c>
      <c r="B10" s="1" t="s">
        <v>72</v>
      </c>
    </row>
    <row r="11" spans="1:2" x14ac:dyDescent="0.25">
      <c r="A11" s="2" t="s">
        <v>15</v>
      </c>
      <c r="B11" s="1" t="s">
        <v>73</v>
      </c>
    </row>
    <row r="12" spans="1:2" x14ac:dyDescent="0.25">
      <c r="A12" s="2" t="s">
        <v>16</v>
      </c>
      <c r="B12" s="1" t="s">
        <v>74</v>
      </c>
    </row>
    <row r="13" spans="1:2" x14ac:dyDescent="0.25">
      <c r="A13" s="2" t="s">
        <v>17</v>
      </c>
      <c r="B13" s="1" t="s">
        <v>75</v>
      </c>
    </row>
    <row r="14" spans="1:2" x14ac:dyDescent="0.25">
      <c r="A14" s="2" t="s">
        <v>18</v>
      </c>
      <c r="B14" s="1" t="s">
        <v>76</v>
      </c>
    </row>
    <row r="15" spans="1:2" x14ac:dyDescent="0.25">
      <c r="A15" s="2" t="s">
        <v>19</v>
      </c>
      <c r="B15" s="1" t="s">
        <v>77</v>
      </c>
    </row>
    <row r="16" spans="1:2" x14ac:dyDescent="0.25">
      <c r="A16" s="2" t="s">
        <v>20</v>
      </c>
      <c r="B16" s="1" t="s">
        <v>78</v>
      </c>
    </row>
    <row r="17" spans="1:2" x14ac:dyDescent="0.25">
      <c r="A17" s="2" t="s">
        <v>21</v>
      </c>
      <c r="B17" s="1" t="s">
        <v>79</v>
      </c>
    </row>
    <row r="18" spans="1:2" x14ac:dyDescent="0.25">
      <c r="A18" s="2" t="s">
        <v>22</v>
      </c>
      <c r="B18" s="1" t="s">
        <v>80</v>
      </c>
    </row>
    <row r="19" spans="1:2" x14ac:dyDescent="0.25">
      <c r="A19" s="2" t="s">
        <v>23</v>
      </c>
      <c r="B19" s="1" t="s">
        <v>81</v>
      </c>
    </row>
    <row r="20" spans="1:2" x14ac:dyDescent="0.25">
      <c r="A20" s="2" t="s">
        <v>24</v>
      </c>
      <c r="B20" s="1" t="s">
        <v>82</v>
      </c>
    </row>
    <row r="21" spans="1:2" x14ac:dyDescent="0.25">
      <c r="A21" s="2" t="s">
        <v>25</v>
      </c>
      <c r="B21" s="1" t="s">
        <v>83</v>
      </c>
    </row>
    <row r="22" spans="1:2" x14ac:dyDescent="0.25">
      <c r="A22" s="2" t="s">
        <v>26</v>
      </c>
      <c r="B22" s="1" t="s">
        <v>84</v>
      </c>
    </row>
    <row r="23" spans="1:2" x14ac:dyDescent="0.25">
      <c r="A23" s="2" t="s">
        <v>27</v>
      </c>
      <c r="B23" s="1" t="s">
        <v>85</v>
      </c>
    </row>
    <row r="24" spans="1:2" x14ac:dyDescent="0.25">
      <c r="A24" s="2" t="s">
        <v>28</v>
      </c>
      <c r="B24" s="1" t="s">
        <v>86</v>
      </c>
    </row>
    <row r="25" spans="1:2" x14ac:dyDescent="0.25">
      <c r="A25" s="2" t="s">
        <v>29</v>
      </c>
      <c r="B25" s="1" t="s">
        <v>87</v>
      </c>
    </row>
    <row r="26" spans="1:2" x14ac:dyDescent="0.25">
      <c r="A26" s="2" t="s">
        <v>30</v>
      </c>
      <c r="B26" s="1" t="s">
        <v>88</v>
      </c>
    </row>
    <row r="27" spans="1:2" x14ac:dyDescent="0.25">
      <c r="A27" s="2" t="s">
        <v>31</v>
      </c>
      <c r="B27" s="1" t="s">
        <v>89</v>
      </c>
    </row>
    <row r="28" spans="1:2" x14ac:dyDescent="0.25">
      <c r="A28" s="2" t="s">
        <v>32</v>
      </c>
      <c r="B28" s="1" t="s">
        <v>90</v>
      </c>
    </row>
    <row r="29" spans="1:2" x14ac:dyDescent="0.25">
      <c r="A29" s="2" t="s">
        <v>33</v>
      </c>
      <c r="B29" s="1" t="s">
        <v>91</v>
      </c>
    </row>
    <row r="30" spans="1:2" x14ac:dyDescent="0.25">
      <c r="A30" s="2" t="s">
        <v>34</v>
      </c>
      <c r="B30" s="1" t="s">
        <v>92</v>
      </c>
    </row>
    <row r="31" spans="1:2" x14ac:dyDescent="0.25">
      <c r="A31" s="2" t="s">
        <v>35</v>
      </c>
      <c r="B31" s="1" t="s">
        <v>93</v>
      </c>
    </row>
    <row r="32" spans="1:2" x14ac:dyDescent="0.25">
      <c r="A32" s="2" t="s">
        <v>36</v>
      </c>
      <c r="B32" s="1" t="s">
        <v>94</v>
      </c>
    </row>
    <row r="33" spans="1:2" x14ac:dyDescent="0.25">
      <c r="A33" s="2" t="s">
        <v>37</v>
      </c>
      <c r="B33" s="1" t="s">
        <v>95</v>
      </c>
    </row>
    <row r="34" spans="1:2" x14ac:dyDescent="0.25">
      <c r="A34" s="2" t="s">
        <v>38</v>
      </c>
      <c r="B34" s="1" t="s">
        <v>96</v>
      </c>
    </row>
    <row r="35" spans="1:2" x14ac:dyDescent="0.25">
      <c r="A35" s="2" t="s">
        <v>39</v>
      </c>
      <c r="B35" s="1" t="s">
        <v>97</v>
      </c>
    </row>
    <row r="36" spans="1:2" x14ac:dyDescent="0.25">
      <c r="A36" s="2" t="s">
        <v>40</v>
      </c>
      <c r="B36" s="1" t="s">
        <v>98</v>
      </c>
    </row>
    <row r="37" spans="1:2" x14ac:dyDescent="0.25">
      <c r="A37" s="2" t="s">
        <v>41</v>
      </c>
      <c r="B37" s="1" t="s">
        <v>99</v>
      </c>
    </row>
  </sheetData>
  <sortState ref="B82:B437">
    <sortCondition ref="B82"/>
  </sortState>
  <pageMargins left="0.7" right="0.7" top="0.75" bottom="0.75" header="0.3" footer="0.3"/>
  <ignoredErrors>
    <ignoredError sqref="A2:A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pane xSplit="1" ySplit="1" topLeftCell="B64" activePane="bottomRight" state="frozen"/>
      <selection pane="topRight" activeCell="B1" sqref="B1"/>
      <selection pane="bottomLeft" activeCell="A2" sqref="A2"/>
      <selection pane="bottomRight" activeCell="B77" sqref="B77"/>
    </sheetView>
  </sheetViews>
  <sheetFormatPr baseColWidth="10" defaultColWidth="9.140625" defaultRowHeight="15" x14ac:dyDescent="0.25"/>
  <cols>
    <col min="1" max="1" width="5.42578125" bestFit="1" customWidth="1"/>
    <col min="2" max="2" width="8.42578125" bestFit="1" customWidth="1"/>
    <col min="3" max="3" width="5.5703125" bestFit="1" customWidth="1"/>
    <col min="4" max="4" width="6.140625" bestFit="1" customWidth="1"/>
    <col min="5" max="6" width="6.7109375" bestFit="1" customWidth="1"/>
    <col min="7" max="7" width="6.140625" bestFit="1" customWidth="1"/>
    <col min="8" max="8" width="6.5703125" bestFit="1" customWidth="1"/>
  </cols>
  <sheetData>
    <row r="1" spans="1:8" ht="132" x14ac:dyDescent="0.25">
      <c r="A1" s="16" t="s">
        <v>146</v>
      </c>
      <c r="B1" s="17" t="s">
        <v>0</v>
      </c>
      <c r="C1" s="18" t="s">
        <v>4</v>
      </c>
      <c r="D1" s="18" t="s">
        <v>1</v>
      </c>
      <c r="E1" s="16" t="s">
        <v>3</v>
      </c>
      <c r="F1" s="16" t="s">
        <v>5</v>
      </c>
      <c r="G1" s="18" t="s">
        <v>2</v>
      </c>
      <c r="H1" s="19" t="s">
        <v>62</v>
      </c>
    </row>
    <row r="2" spans="1:8" x14ac:dyDescent="0.25">
      <c r="A2" s="4" t="s">
        <v>6</v>
      </c>
      <c r="B2" s="8">
        <v>789</v>
      </c>
      <c r="C2" s="8"/>
      <c r="D2" s="8">
        <v>30</v>
      </c>
      <c r="E2" s="3"/>
      <c r="F2" s="3"/>
      <c r="G2" s="8">
        <v>65</v>
      </c>
      <c r="H2" s="9">
        <f>SUM(B2:G2)</f>
        <v>884</v>
      </c>
    </row>
    <row r="3" spans="1:8" x14ac:dyDescent="0.25">
      <c r="A3" s="4" t="s">
        <v>7</v>
      </c>
      <c r="B3" s="8">
        <v>32</v>
      </c>
      <c r="C3" s="8"/>
      <c r="D3" s="8">
        <v>2</v>
      </c>
      <c r="E3" s="3"/>
      <c r="F3" s="3"/>
      <c r="G3" s="8">
        <v>4</v>
      </c>
      <c r="H3" s="9">
        <f t="shared" ref="H3:H37" si="0">SUM(B3:G3)</f>
        <v>38</v>
      </c>
    </row>
    <row r="4" spans="1:8" x14ac:dyDescent="0.25">
      <c r="A4" s="4" t="s">
        <v>8</v>
      </c>
      <c r="B4" s="8">
        <v>205</v>
      </c>
      <c r="C4" s="8"/>
      <c r="D4" s="8">
        <v>8</v>
      </c>
      <c r="E4" s="8">
        <v>1</v>
      </c>
      <c r="F4" s="8"/>
      <c r="G4" s="8">
        <v>7</v>
      </c>
      <c r="H4" s="9">
        <f t="shared" si="0"/>
        <v>221</v>
      </c>
    </row>
    <row r="5" spans="1:8" x14ac:dyDescent="0.25">
      <c r="A5" s="4" t="s">
        <v>9</v>
      </c>
      <c r="B5" s="8">
        <v>140</v>
      </c>
      <c r="C5" s="8"/>
      <c r="D5" s="8">
        <v>2</v>
      </c>
      <c r="E5" s="8">
        <v>3</v>
      </c>
      <c r="F5" s="8"/>
      <c r="G5" s="3"/>
      <c r="H5" s="9">
        <f t="shared" si="0"/>
        <v>145</v>
      </c>
    </row>
    <row r="6" spans="1:8" x14ac:dyDescent="0.25">
      <c r="A6" s="4" t="s">
        <v>10</v>
      </c>
      <c r="B6" s="8">
        <v>2051</v>
      </c>
      <c r="C6" s="8"/>
      <c r="D6" s="8">
        <v>292</v>
      </c>
      <c r="E6" s="8">
        <v>12</v>
      </c>
      <c r="F6" s="8"/>
      <c r="G6" s="8">
        <v>43</v>
      </c>
      <c r="H6" s="9">
        <f t="shared" si="0"/>
        <v>2398</v>
      </c>
    </row>
    <row r="7" spans="1:8" x14ac:dyDescent="0.25">
      <c r="A7" s="4" t="s">
        <v>11</v>
      </c>
      <c r="B7" s="8">
        <v>348</v>
      </c>
      <c r="C7" s="8"/>
      <c r="D7" s="8">
        <v>334</v>
      </c>
      <c r="E7" s="8">
        <v>4</v>
      </c>
      <c r="F7" s="8"/>
      <c r="G7" s="8">
        <v>47</v>
      </c>
      <c r="H7" s="9">
        <f t="shared" si="0"/>
        <v>733</v>
      </c>
    </row>
    <row r="8" spans="1:8" x14ac:dyDescent="0.25">
      <c r="A8" s="4" t="s">
        <v>12</v>
      </c>
      <c r="B8" s="8">
        <v>130</v>
      </c>
      <c r="C8" s="8">
        <v>1</v>
      </c>
      <c r="D8" s="8">
        <v>187</v>
      </c>
      <c r="E8" s="3"/>
      <c r="F8" s="3"/>
      <c r="G8" s="8">
        <v>12</v>
      </c>
      <c r="H8" s="9">
        <f t="shared" si="0"/>
        <v>330</v>
      </c>
    </row>
    <row r="9" spans="1:8" x14ac:dyDescent="0.25">
      <c r="A9" s="4" t="s">
        <v>13</v>
      </c>
      <c r="B9" s="8">
        <v>340</v>
      </c>
      <c r="C9" s="8"/>
      <c r="D9" s="8">
        <v>21</v>
      </c>
      <c r="E9" s="8">
        <v>22</v>
      </c>
      <c r="F9" s="8"/>
      <c r="G9" s="8">
        <v>17</v>
      </c>
      <c r="H9" s="9">
        <f t="shared" si="0"/>
        <v>400</v>
      </c>
    </row>
    <row r="10" spans="1:8" x14ac:dyDescent="0.25">
      <c r="A10" s="4" t="s">
        <v>14</v>
      </c>
      <c r="B10" s="8">
        <v>75</v>
      </c>
      <c r="C10" s="8"/>
      <c r="D10" s="8">
        <v>13</v>
      </c>
      <c r="E10" s="8">
        <v>33</v>
      </c>
      <c r="F10" s="8"/>
      <c r="G10" s="8">
        <v>3</v>
      </c>
      <c r="H10" s="9">
        <f t="shared" si="0"/>
        <v>124</v>
      </c>
    </row>
    <row r="11" spans="1:8" x14ac:dyDescent="0.25">
      <c r="A11" s="4" t="s">
        <v>15</v>
      </c>
      <c r="B11" s="8">
        <v>367</v>
      </c>
      <c r="C11" s="8">
        <v>3</v>
      </c>
      <c r="D11" s="8">
        <v>28</v>
      </c>
      <c r="E11" s="8">
        <v>33</v>
      </c>
      <c r="F11" s="8"/>
      <c r="G11" s="8">
        <v>21</v>
      </c>
      <c r="H11" s="9">
        <f t="shared" si="0"/>
        <v>452</v>
      </c>
    </row>
    <row r="12" spans="1:8" x14ac:dyDescent="0.25">
      <c r="A12" s="4" t="s">
        <v>16</v>
      </c>
      <c r="B12" s="3">
        <v>295</v>
      </c>
      <c r="C12" s="3"/>
      <c r="D12" s="8">
        <v>16</v>
      </c>
      <c r="E12" s="8">
        <v>49</v>
      </c>
      <c r="F12" s="8">
        <v>1</v>
      </c>
      <c r="G12" s="8">
        <v>8</v>
      </c>
      <c r="H12" s="9">
        <f t="shared" si="0"/>
        <v>369</v>
      </c>
    </row>
    <row r="13" spans="1:8" x14ac:dyDescent="0.25">
      <c r="A13" s="4" t="s">
        <v>17</v>
      </c>
      <c r="B13" s="8">
        <v>212</v>
      </c>
      <c r="C13" s="8"/>
      <c r="D13" s="8">
        <v>7</v>
      </c>
      <c r="E13" s="8">
        <v>26</v>
      </c>
      <c r="F13" s="8"/>
      <c r="G13" s="8">
        <v>17</v>
      </c>
      <c r="H13" s="9">
        <f t="shared" si="0"/>
        <v>262</v>
      </c>
    </row>
    <row r="14" spans="1:8" ht="15.75" customHeight="1" x14ac:dyDescent="0.25">
      <c r="A14" s="4" t="s">
        <v>18</v>
      </c>
      <c r="B14" s="8">
        <v>297</v>
      </c>
      <c r="C14" s="8"/>
      <c r="D14" s="8">
        <v>70</v>
      </c>
      <c r="E14" s="8">
        <v>1</v>
      </c>
      <c r="F14" s="8"/>
      <c r="G14" s="8">
        <v>70</v>
      </c>
      <c r="H14" s="9">
        <f t="shared" si="0"/>
        <v>438</v>
      </c>
    </row>
    <row r="15" spans="1:8" ht="15" customHeight="1" x14ac:dyDescent="0.25">
      <c r="A15" s="4" t="s">
        <v>19</v>
      </c>
      <c r="B15" s="8">
        <v>135</v>
      </c>
      <c r="C15" s="8"/>
      <c r="D15" s="8">
        <v>5</v>
      </c>
      <c r="E15" s="8">
        <v>1</v>
      </c>
      <c r="F15" s="8"/>
      <c r="G15" s="8">
        <v>1</v>
      </c>
      <c r="H15" s="9">
        <f t="shared" si="0"/>
        <v>142</v>
      </c>
    </row>
    <row r="16" spans="1:8" ht="15" customHeight="1" x14ac:dyDescent="0.25">
      <c r="A16" s="4" t="s">
        <v>20</v>
      </c>
      <c r="B16" s="8">
        <v>37</v>
      </c>
      <c r="C16" s="8"/>
      <c r="D16" s="3"/>
      <c r="E16" s="3"/>
      <c r="F16" s="3"/>
      <c r="G16" s="8">
        <v>1</v>
      </c>
      <c r="H16" s="9">
        <f t="shared" si="0"/>
        <v>38</v>
      </c>
    </row>
    <row r="17" spans="1:8" x14ac:dyDescent="0.25">
      <c r="A17" s="4" t="s">
        <v>21</v>
      </c>
      <c r="B17" s="8">
        <v>327</v>
      </c>
      <c r="C17" s="8"/>
      <c r="D17" s="8">
        <v>9</v>
      </c>
      <c r="E17" s="8">
        <v>26</v>
      </c>
      <c r="F17" s="8"/>
      <c r="G17" s="8">
        <v>6</v>
      </c>
      <c r="H17" s="9">
        <f t="shared" si="0"/>
        <v>368</v>
      </c>
    </row>
    <row r="18" spans="1:8" x14ac:dyDescent="0.25">
      <c r="A18" s="4" t="s">
        <v>22</v>
      </c>
      <c r="B18" s="8">
        <v>331</v>
      </c>
      <c r="C18" s="8">
        <v>1</v>
      </c>
      <c r="D18" s="8">
        <v>24</v>
      </c>
      <c r="E18" s="8">
        <v>9</v>
      </c>
      <c r="F18" s="8"/>
      <c r="G18" s="8">
        <v>11</v>
      </c>
      <c r="H18" s="9">
        <f t="shared" si="0"/>
        <v>376</v>
      </c>
    </row>
    <row r="19" spans="1:8" x14ac:dyDescent="0.25">
      <c r="A19" s="4" t="s">
        <v>23</v>
      </c>
      <c r="B19" s="8">
        <v>72</v>
      </c>
      <c r="C19" s="8"/>
      <c r="D19" s="8">
        <v>1</v>
      </c>
      <c r="E19" s="8">
        <v>2</v>
      </c>
      <c r="F19" s="8"/>
      <c r="G19" s="8">
        <v>1</v>
      </c>
      <c r="H19" s="9">
        <f t="shared" si="0"/>
        <v>76</v>
      </c>
    </row>
    <row r="20" spans="1:8" x14ac:dyDescent="0.25">
      <c r="A20" s="4" t="s">
        <v>24</v>
      </c>
      <c r="B20" s="8">
        <v>179</v>
      </c>
      <c r="C20" s="8"/>
      <c r="D20" s="8">
        <v>8</v>
      </c>
      <c r="E20" s="8">
        <v>17</v>
      </c>
      <c r="F20" s="8"/>
      <c r="G20" s="3"/>
      <c r="H20" s="9">
        <f t="shared" si="0"/>
        <v>204</v>
      </c>
    </row>
    <row r="21" spans="1:8" x14ac:dyDescent="0.25">
      <c r="A21" s="4" t="s">
        <v>25</v>
      </c>
      <c r="B21" s="8">
        <v>189</v>
      </c>
      <c r="C21" s="8"/>
      <c r="D21" s="8">
        <v>15</v>
      </c>
      <c r="E21" s="8">
        <v>13</v>
      </c>
      <c r="F21" s="8"/>
      <c r="G21" s="8">
        <v>5</v>
      </c>
      <c r="H21" s="9">
        <f t="shared" si="0"/>
        <v>222</v>
      </c>
    </row>
    <row r="22" spans="1:8" x14ac:dyDescent="0.25">
      <c r="A22" s="4" t="s">
        <v>26</v>
      </c>
      <c r="B22" s="8">
        <v>75</v>
      </c>
      <c r="C22" s="8"/>
      <c r="D22" s="8">
        <v>4</v>
      </c>
      <c r="E22" s="8">
        <v>2</v>
      </c>
      <c r="F22" s="8"/>
      <c r="G22" s="8">
        <v>1</v>
      </c>
      <c r="H22" s="9">
        <f t="shared" si="0"/>
        <v>82</v>
      </c>
    </row>
    <row r="23" spans="1:8" x14ac:dyDescent="0.25">
      <c r="A23" s="4" t="s">
        <v>27</v>
      </c>
      <c r="B23" s="8">
        <v>318</v>
      </c>
      <c r="C23" s="8">
        <v>2</v>
      </c>
      <c r="D23" s="8">
        <v>142</v>
      </c>
      <c r="E23" s="8">
        <v>20</v>
      </c>
      <c r="F23" s="8"/>
      <c r="G23" s="3"/>
      <c r="H23" s="9">
        <f t="shared" si="0"/>
        <v>482</v>
      </c>
    </row>
    <row r="24" spans="1:8" x14ac:dyDescent="0.25">
      <c r="A24" s="4" t="s">
        <v>28</v>
      </c>
      <c r="B24" s="8">
        <v>797</v>
      </c>
      <c r="C24" s="8"/>
      <c r="D24" s="8">
        <v>34</v>
      </c>
      <c r="E24" s="8">
        <v>30</v>
      </c>
      <c r="F24" s="8"/>
      <c r="G24" s="8">
        <v>7</v>
      </c>
      <c r="H24" s="9">
        <f t="shared" si="0"/>
        <v>868</v>
      </c>
    </row>
    <row r="25" spans="1:8" x14ac:dyDescent="0.25">
      <c r="A25" s="4" t="s">
        <v>29</v>
      </c>
      <c r="B25" s="8">
        <v>339</v>
      </c>
      <c r="C25" s="8"/>
      <c r="D25" s="8">
        <v>256</v>
      </c>
      <c r="E25" s="3"/>
      <c r="F25" s="3"/>
      <c r="G25" s="8">
        <v>46</v>
      </c>
      <c r="H25" s="9">
        <f t="shared" si="0"/>
        <v>641</v>
      </c>
    </row>
    <row r="26" spans="1:8" x14ac:dyDescent="0.25">
      <c r="A26" s="4" t="s">
        <v>30</v>
      </c>
      <c r="B26" s="8">
        <v>595</v>
      </c>
      <c r="C26" s="8">
        <v>1</v>
      </c>
      <c r="D26" s="8">
        <v>68</v>
      </c>
      <c r="E26" s="8">
        <v>20</v>
      </c>
      <c r="F26" s="8"/>
      <c r="G26" s="8">
        <v>20</v>
      </c>
      <c r="H26" s="9">
        <f t="shared" si="0"/>
        <v>704</v>
      </c>
    </row>
    <row r="27" spans="1:8" x14ac:dyDescent="0.25">
      <c r="A27" s="4" t="s">
        <v>31</v>
      </c>
      <c r="B27" s="8">
        <v>92</v>
      </c>
      <c r="C27" s="8"/>
      <c r="D27" s="8">
        <v>8</v>
      </c>
      <c r="E27" s="8">
        <v>3</v>
      </c>
      <c r="F27" s="8"/>
      <c r="G27" s="8">
        <v>2</v>
      </c>
      <c r="H27" s="9">
        <f t="shared" si="0"/>
        <v>105</v>
      </c>
    </row>
    <row r="28" spans="1:8" x14ac:dyDescent="0.25">
      <c r="A28" s="4" t="s">
        <v>32</v>
      </c>
      <c r="B28" s="8">
        <v>35</v>
      </c>
      <c r="C28" s="8"/>
      <c r="D28" s="8">
        <v>3</v>
      </c>
      <c r="E28" s="3"/>
      <c r="F28" s="3"/>
      <c r="G28" s="8">
        <v>2</v>
      </c>
      <c r="H28" s="9">
        <f t="shared" si="0"/>
        <v>40</v>
      </c>
    </row>
    <row r="29" spans="1:8" x14ac:dyDescent="0.25">
      <c r="A29" s="4" t="s">
        <v>33</v>
      </c>
      <c r="B29" s="8">
        <v>902</v>
      </c>
      <c r="C29" s="8">
        <v>2</v>
      </c>
      <c r="D29" s="8">
        <v>87</v>
      </c>
      <c r="E29" s="8">
        <v>43</v>
      </c>
      <c r="F29" s="8"/>
      <c r="G29" s="8">
        <v>113</v>
      </c>
      <c r="H29" s="9">
        <f t="shared" si="0"/>
        <v>1147</v>
      </c>
    </row>
    <row r="30" spans="1:8" x14ac:dyDescent="0.25">
      <c r="A30" s="4" t="s">
        <v>34</v>
      </c>
      <c r="B30" s="8">
        <v>799</v>
      </c>
      <c r="C30" s="8"/>
      <c r="D30" s="8">
        <v>108</v>
      </c>
      <c r="E30" s="8">
        <v>77</v>
      </c>
      <c r="F30" s="8"/>
      <c r="G30" s="8">
        <v>38</v>
      </c>
      <c r="H30" s="9">
        <f t="shared" si="0"/>
        <v>1022</v>
      </c>
    </row>
    <row r="31" spans="1:8" x14ac:dyDescent="0.25">
      <c r="A31" s="4" t="s">
        <v>35</v>
      </c>
      <c r="B31" s="8">
        <v>103</v>
      </c>
      <c r="C31" s="8">
        <v>5</v>
      </c>
      <c r="D31" s="8">
        <v>87</v>
      </c>
      <c r="E31" s="8">
        <v>1846</v>
      </c>
      <c r="F31" s="8"/>
      <c r="G31" s="8">
        <v>5</v>
      </c>
      <c r="H31" s="9">
        <f t="shared" si="0"/>
        <v>2046</v>
      </c>
    </row>
    <row r="32" spans="1:8" x14ac:dyDescent="0.25">
      <c r="A32" s="4" t="s">
        <v>36</v>
      </c>
      <c r="B32" s="8">
        <v>282</v>
      </c>
      <c r="C32" s="8">
        <v>1</v>
      </c>
      <c r="D32" s="8">
        <v>30</v>
      </c>
      <c r="E32" s="8">
        <v>22</v>
      </c>
      <c r="F32" s="8"/>
      <c r="G32" s="8">
        <v>3</v>
      </c>
      <c r="H32" s="9">
        <f t="shared" si="0"/>
        <v>338</v>
      </c>
    </row>
    <row r="33" spans="1:8" x14ac:dyDescent="0.25">
      <c r="A33" s="4" t="s">
        <v>37</v>
      </c>
      <c r="B33" s="8">
        <v>91</v>
      </c>
      <c r="C33" s="8"/>
      <c r="D33" s="8">
        <v>27</v>
      </c>
      <c r="E33" s="8">
        <v>184</v>
      </c>
      <c r="F33" s="8"/>
      <c r="G33" s="8">
        <v>1</v>
      </c>
      <c r="H33" s="9">
        <f t="shared" si="0"/>
        <v>303</v>
      </c>
    </row>
    <row r="34" spans="1:8" x14ac:dyDescent="0.25">
      <c r="A34" s="4" t="s">
        <v>38</v>
      </c>
      <c r="B34" s="8">
        <v>197</v>
      </c>
      <c r="C34" s="8"/>
      <c r="D34" s="8">
        <v>15</v>
      </c>
      <c r="E34" s="3"/>
      <c r="F34" s="3"/>
      <c r="G34" s="8">
        <v>4</v>
      </c>
      <c r="H34" s="9">
        <f t="shared" si="0"/>
        <v>216</v>
      </c>
    </row>
    <row r="35" spans="1:8" x14ac:dyDescent="0.25">
      <c r="A35" s="4" t="s">
        <v>39</v>
      </c>
      <c r="B35" s="8">
        <v>130</v>
      </c>
      <c r="C35" s="8"/>
      <c r="D35" s="8">
        <v>13</v>
      </c>
      <c r="E35" s="8">
        <v>2</v>
      </c>
      <c r="F35" s="8">
        <v>1</v>
      </c>
      <c r="G35" s="8">
        <v>8</v>
      </c>
      <c r="H35" s="9">
        <f t="shared" si="0"/>
        <v>154</v>
      </c>
    </row>
    <row r="36" spans="1:8" x14ac:dyDescent="0.25">
      <c r="A36" s="4" t="s">
        <v>40</v>
      </c>
      <c r="B36" s="8">
        <v>271</v>
      </c>
      <c r="C36" s="8"/>
      <c r="D36" s="8">
        <v>32</v>
      </c>
      <c r="E36" s="8">
        <v>6</v>
      </c>
      <c r="F36" s="8"/>
      <c r="G36" s="8">
        <v>15</v>
      </c>
      <c r="H36" s="9">
        <f t="shared" si="0"/>
        <v>324</v>
      </c>
    </row>
    <row r="37" spans="1:8" x14ac:dyDescent="0.25">
      <c r="A37" s="4" t="s">
        <v>41</v>
      </c>
      <c r="B37" s="8">
        <v>941</v>
      </c>
      <c r="C37" s="8">
        <v>73</v>
      </c>
      <c r="D37" s="8">
        <v>34</v>
      </c>
      <c r="E37" s="8">
        <v>85</v>
      </c>
      <c r="F37" s="8"/>
      <c r="G37" s="8">
        <v>27</v>
      </c>
      <c r="H37" s="9">
        <f t="shared" si="0"/>
        <v>1160</v>
      </c>
    </row>
    <row r="38" spans="1:8" x14ac:dyDescent="0.25">
      <c r="A38" s="1"/>
      <c r="B38" s="7">
        <f>SUM(B2:B37)</f>
        <v>12518</v>
      </c>
      <c r="C38" s="7">
        <f t="shared" ref="C38:G38" si="1">SUM(C2:C37)</f>
        <v>89</v>
      </c>
      <c r="D38" s="7">
        <f t="shared" si="1"/>
        <v>2020</v>
      </c>
      <c r="E38" s="7">
        <f t="shared" si="1"/>
        <v>2592</v>
      </c>
      <c r="F38" s="7">
        <f t="shared" si="1"/>
        <v>2</v>
      </c>
      <c r="G38" s="7">
        <f t="shared" si="1"/>
        <v>631</v>
      </c>
      <c r="H38" s="7">
        <f>SUM(B2:G37)</f>
        <v>17852</v>
      </c>
    </row>
    <row r="40" spans="1:8" x14ac:dyDescent="0.25">
      <c r="A40" s="1"/>
      <c r="B40" s="23" t="s">
        <v>152</v>
      </c>
      <c r="C40" s="23"/>
      <c r="D40" s="23"/>
      <c r="E40" s="23"/>
      <c r="F40" s="23"/>
      <c r="G40" s="23"/>
      <c r="H40" s="21"/>
    </row>
    <row r="41" spans="1:8" x14ac:dyDescent="0.25">
      <c r="A41" s="4" t="s">
        <v>6</v>
      </c>
      <c r="B41" s="13">
        <v>0.89253393665158376</v>
      </c>
      <c r="C41" s="13"/>
      <c r="D41" s="13">
        <v>3.3936651583710405E-2</v>
      </c>
      <c r="E41" s="13"/>
      <c r="F41" s="13"/>
      <c r="G41" s="13">
        <v>7.3529411764705885E-2</v>
      </c>
      <c r="H41" s="22"/>
    </row>
    <row r="42" spans="1:8" x14ac:dyDescent="0.25">
      <c r="A42" s="4" t="s">
        <v>7</v>
      </c>
      <c r="B42" s="13">
        <v>0.84210526315789469</v>
      </c>
      <c r="C42" s="13"/>
      <c r="D42" s="13">
        <v>5.2631578947368418E-2</v>
      </c>
      <c r="E42" s="13"/>
      <c r="F42" s="13"/>
      <c r="G42" s="13">
        <v>0.10526315789473684</v>
      </c>
      <c r="H42" s="22"/>
    </row>
    <row r="43" spans="1:8" x14ac:dyDescent="0.25">
      <c r="A43" s="4" t="s">
        <v>8</v>
      </c>
      <c r="B43" s="13">
        <v>0.92760180995475117</v>
      </c>
      <c r="C43" s="13"/>
      <c r="D43" s="13">
        <v>3.6199095022624438E-2</v>
      </c>
      <c r="E43" s="13">
        <v>4.5248868778280547E-3</v>
      </c>
      <c r="F43" s="13"/>
      <c r="G43" s="13">
        <v>3.1674208144796379E-2</v>
      </c>
      <c r="H43" s="22"/>
    </row>
    <row r="44" spans="1:8" x14ac:dyDescent="0.25">
      <c r="A44" s="4" t="s">
        <v>9</v>
      </c>
      <c r="B44" s="13">
        <v>0.96551724137931039</v>
      </c>
      <c r="C44" s="13"/>
      <c r="D44" s="13">
        <v>1.3793103448275862E-2</v>
      </c>
      <c r="E44" s="13">
        <v>2.0689655172413793E-2</v>
      </c>
      <c r="F44" s="13"/>
      <c r="G44" s="13"/>
      <c r="H44" s="22"/>
    </row>
    <row r="45" spans="1:8" x14ac:dyDescent="0.25">
      <c r="A45" s="4" t="s">
        <v>10</v>
      </c>
      <c r="B45" s="13">
        <v>0.85529608006672231</v>
      </c>
      <c r="C45" s="13"/>
      <c r="D45" s="13">
        <v>0.12176814011676397</v>
      </c>
      <c r="E45" s="13">
        <v>5.0041701417848205E-3</v>
      </c>
      <c r="F45" s="13"/>
      <c r="G45" s="13">
        <v>1.7931609674728941E-2</v>
      </c>
      <c r="H45" s="22"/>
    </row>
    <row r="46" spans="1:8" x14ac:dyDescent="0.25">
      <c r="A46" s="4" t="s">
        <v>11</v>
      </c>
      <c r="B46" s="13">
        <v>0.47476125511596179</v>
      </c>
      <c r="C46" s="13"/>
      <c r="D46" s="13">
        <v>0.45566166439290584</v>
      </c>
      <c r="E46" s="13">
        <v>5.4570259208731242E-3</v>
      </c>
      <c r="F46" s="13"/>
      <c r="G46" s="13">
        <v>6.4120054570259211E-2</v>
      </c>
      <c r="H46" s="22"/>
    </row>
    <row r="47" spans="1:8" x14ac:dyDescent="0.25">
      <c r="A47" s="4" t="s">
        <v>12</v>
      </c>
      <c r="B47" s="13">
        <v>0.39393939393939392</v>
      </c>
      <c r="C47" s="13">
        <v>3.0303030303030303E-3</v>
      </c>
      <c r="D47" s="13">
        <v>0.56666666666666665</v>
      </c>
      <c r="E47" s="13"/>
      <c r="F47" s="13"/>
      <c r="G47" s="13">
        <v>3.6363636363636362E-2</v>
      </c>
      <c r="H47" s="22"/>
    </row>
    <row r="48" spans="1:8" x14ac:dyDescent="0.25">
      <c r="A48" s="4" t="s">
        <v>13</v>
      </c>
      <c r="B48" s="13">
        <v>0.85</v>
      </c>
      <c r="C48" s="13"/>
      <c r="D48" s="13">
        <v>5.2499999999999998E-2</v>
      </c>
      <c r="E48" s="13">
        <v>5.5E-2</v>
      </c>
      <c r="F48" s="13"/>
      <c r="G48" s="13">
        <v>4.2500000000000003E-2</v>
      </c>
      <c r="H48" s="22"/>
    </row>
    <row r="49" spans="1:8" x14ac:dyDescent="0.25">
      <c r="A49" s="4" t="s">
        <v>14</v>
      </c>
      <c r="B49" s="13">
        <v>0.60483870967741937</v>
      </c>
      <c r="C49" s="13"/>
      <c r="D49" s="13">
        <v>0.10483870967741936</v>
      </c>
      <c r="E49" s="13">
        <v>0.2661290322580645</v>
      </c>
      <c r="F49" s="13"/>
      <c r="G49" s="13">
        <v>2.4193548387096774E-2</v>
      </c>
      <c r="H49" s="22"/>
    </row>
    <row r="50" spans="1:8" x14ac:dyDescent="0.25">
      <c r="A50" s="4" t="s">
        <v>15</v>
      </c>
      <c r="B50" s="13">
        <v>0.81194690265486724</v>
      </c>
      <c r="C50" s="13">
        <v>6.6371681415929203E-3</v>
      </c>
      <c r="D50" s="13">
        <v>6.1946902654867256E-2</v>
      </c>
      <c r="E50" s="13">
        <v>7.3008849557522126E-2</v>
      </c>
      <c r="F50" s="13"/>
      <c r="G50" s="13">
        <v>4.6460176991150445E-2</v>
      </c>
      <c r="H50" s="22"/>
    </row>
    <row r="51" spans="1:8" x14ac:dyDescent="0.25">
      <c r="A51" s="4" t="s">
        <v>16</v>
      </c>
      <c r="B51" s="13">
        <v>0.79945799457994582</v>
      </c>
      <c r="C51" s="13"/>
      <c r="D51" s="13">
        <v>4.3360433604336043E-2</v>
      </c>
      <c r="E51" s="13">
        <v>0.13279132791327913</v>
      </c>
      <c r="F51" s="13">
        <v>2.7100271002710027E-3</v>
      </c>
      <c r="G51" s="13">
        <v>2.1680216802168022E-2</v>
      </c>
      <c r="H51" s="22"/>
    </row>
    <row r="52" spans="1:8" x14ac:dyDescent="0.25">
      <c r="A52" s="4" t="s">
        <v>17</v>
      </c>
      <c r="B52" s="13">
        <v>0.80916030534351147</v>
      </c>
      <c r="C52" s="13"/>
      <c r="D52" s="13">
        <v>2.6717557251908396E-2</v>
      </c>
      <c r="E52" s="13">
        <v>9.9236641221374045E-2</v>
      </c>
      <c r="F52" s="13"/>
      <c r="G52" s="13">
        <v>6.4885496183206104E-2</v>
      </c>
      <c r="H52" s="22"/>
    </row>
    <row r="53" spans="1:8" x14ac:dyDescent="0.25">
      <c r="A53" s="4" t="s">
        <v>18</v>
      </c>
      <c r="B53" s="13">
        <v>0.67808219178082196</v>
      </c>
      <c r="C53" s="13"/>
      <c r="D53" s="13">
        <v>0.15981735159817351</v>
      </c>
      <c r="E53" s="13">
        <v>2.2831050228310501E-3</v>
      </c>
      <c r="F53" s="13"/>
      <c r="G53" s="13">
        <v>0.15981735159817351</v>
      </c>
      <c r="H53" s="22"/>
    </row>
    <row r="54" spans="1:8" x14ac:dyDescent="0.25">
      <c r="A54" s="4" t="s">
        <v>19</v>
      </c>
      <c r="B54" s="13">
        <v>0.95070422535211263</v>
      </c>
      <c r="C54" s="13"/>
      <c r="D54" s="13">
        <v>3.5211267605633804E-2</v>
      </c>
      <c r="E54" s="13">
        <v>7.0422535211267607E-3</v>
      </c>
      <c r="F54" s="13"/>
      <c r="G54" s="13">
        <v>7.0422535211267607E-3</v>
      </c>
      <c r="H54" s="22"/>
    </row>
    <row r="55" spans="1:8" x14ac:dyDescent="0.25">
      <c r="A55" s="4" t="s">
        <v>20</v>
      </c>
      <c r="B55" s="13">
        <v>0.97368421052631582</v>
      </c>
      <c r="C55" s="13"/>
      <c r="D55" s="13"/>
      <c r="E55" s="13"/>
      <c r="F55" s="13"/>
      <c r="G55" s="13">
        <v>2.6315789473684209E-2</v>
      </c>
      <c r="H55" s="22"/>
    </row>
    <row r="56" spans="1:8" x14ac:dyDescent="0.25">
      <c r="A56" s="4" t="s">
        <v>21</v>
      </c>
      <c r="B56" s="13">
        <v>0.88858695652173914</v>
      </c>
      <c r="C56" s="13"/>
      <c r="D56" s="13">
        <v>2.4456521739130436E-2</v>
      </c>
      <c r="E56" s="13">
        <v>7.0652173913043473E-2</v>
      </c>
      <c r="F56" s="13"/>
      <c r="G56" s="13">
        <v>1.6304347826086956E-2</v>
      </c>
      <c r="H56" s="22"/>
    </row>
    <row r="57" spans="1:8" x14ac:dyDescent="0.25">
      <c r="A57" s="4" t="s">
        <v>22</v>
      </c>
      <c r="B57" s="13">
        <v>0.88031914893617025</v>
      </c>
      <c r="C57" s="13">
        <v>2.6595744680851063E-3</v>
      </c>
      <c r="D57" s="13">
        <v>6.3829787234042548E-2</v>
      </c>
      <c r="E57" s="13">
        <v>2.3936170212765957E-2</v>
      </c>
      <c r="F57" s="13"/>
      <c r="G57" s="13">
        <v>2.9255319148936171E-2</v>
      </c>
      <c r="H57" s="22"/>
    </row>
    <row r="58" spans="1:8" x14ac:dyDescent="0.25">
      <c r="A58" s="4" t="s">
        <v>23</v>
      </c>
      <c r="B58" s="13">
        <v>0.94736842105263153</v>
      </c>
      <c r="C58" s="13"/>
      <c r="D58" s="13">
        <v>1.3157894736842105E-2</v>
      </c>
      <c r="E58" s="13">
        <v>2.6315789473684209E-2</v>
      </c>
      <c r="F58" s="13"/>
      <c r="G58" s="13">
        <v>1.3157894736842105E-2</v>
      </c>
      <c r="H58" s="22"/>
    </row>
    <row r="59" spans="1:8" x14ac:dyDescent="0.25">
      <c r="A59" s="4" t="s">
        <v>24</v>
      </c>
      <c r="B59" s="13">
        <v>0.87745098039215685</v>
      </c>
      <c r="C59" s="13"/>
      <c r="D59" s="13">
        <v>3.9215686274509803E-2</v>
      </c>
      <c r="E59" s="13">
        <v>8.3333333333333329E-2</v>
      </c>
      <c r="F59" s="13"/>
      <c r="G59" s="13"/>
      <c r="H59" s="22"/>
    </row>
    <row r="60" spans="1:8" x14ac:dyDescent="0.25">
      <c r="A60" s="4" t="s">
        <v>25</v>
      </c>
      <c r="B60" s="13">
        <v>0.85135135135135132</v>
      </c>
      <c r="C60" s="13"/>
      <c r="D60" s="13">
        <v>6.7567567567567571E-2</v>
      </c>
      <c r="E60" s="13">
        <v>5.8558558558558557E-2</v>
      </c>
      <c r="F60" s="13"/>
      <c r="G60" s="13">
        <v>2.2522522522522521E-2</v>
      </c>
      <c r="H60" s="22"/>
    </row>
    <row r="61" spans="1:8" x14ac:dyDescent="0.25">
      <c r="A61" s="4" t="s">
        <v>26</v>
      </c>
      <c r="B61" s="13">
        <v>0.91463414634146345</v>
      </c>
      <c r="C61" s="13"/>
      <c r="D61" s="13">
        <v>4.878048780487805E-2</v>
      </c>
      <c r="E61" s="13">
        <v>2.4390243902439025E-2</v>
      </c>
      <c r="F61" s="13"/>
      <c r="G61" s="13">
        <v>1.2195121951219513E-2</v>
      </c>
      <c r="H61" s="22"/>
    </row>
    <row r="62" spans="1:8" x14ac:dyDescent="0.25">
      <c r="A62" s="4" t="s">
        <v>27</v>
      </c>
      <c r="B62" s="13">
        <v>0.65975103734439833</v>
      </c>
      <c r="C62" s="13">
        <v>4.1493775933609959E-3</v>
      </c>
      <c r="D62" s="13">
        <v>0.29460580912863071</v>
      </c>
      <c r="E62" s="13">
        <v>4.1493775933609957E-2</v>
      </c>
      <c r="F62" s="13"/>
      <c r="G62" s="13"/>
      <c r="H62" s="22"/>
    </row>
    <row r="63" spans="1:8" x14ac:dyDescent="0.25">
      <c r="A63" s="4" t="s">
        <v>28</v>
      </c>
      <c r="B63" s="13">
        <v>0.91820276497695852</v>
      </c>
      <c r="C63" s="13"/>
      <c r="D63" s="13">
        <v>3.9170506912442393E-2</v>
      </c>
      <c r="E63" s="13">
        <v>3.4562211981566823E-2</v>
      </c>
      <c r="F63" s="13"/>
      <c r="G63" s="13">
        <v>8.0645161290322578E-3</v>
      </c>
      <c r="H63" s="22"/>
    </row>
    <row r="64" spans="1:8" x14ac:dyDescent="0.25">
      <c r="A64" s="4" t="s">
        <v>29</v>
      </c>
      <c r="B64" s="13">
        <v>0.52886115444617787</v>
      </c>
      <c r="C64" s="13"/>
      <c r="D64" s="13">
        <v>0.39937597503900157</v>
      </c>
      <c r="E64" s="13"/>
      <c r="F64" s="13"/>
      <c r="G64" s="13">
        <v>7.1762870514820595E-2</v>
      </c>
      <c r="H64" s="22"/>
    </row>
    <row r="65" spans="1:8" x14ac:dyDescent="0.25">
      <c r="A65" s="4" t="s">
        <v>30</v>
      </c>
      <c r="B65" s="13">
        <v>0.84517045454545459</v>
      </c>
      <c r="C65" s="13">
        <v>1.4204545454545455E-3</v>
      </c>
      <c r="D65" s="13">
        <v>9.6590909090909088E-2</v>
      </c>
      <c r="E65" s="13">
        <v>2.8409090909090908E-2</v>
      </c>
      <c r="F65" s="13"/>
      <c r="G65" s="13">
        <v>2.8409090909090908E-2</v>
      </c>
      <c r="H65" s="22"/>
    </row>
    <row r="66" spans="1:8" x14ac:dyDescent="0.25">
      <c r="A66" s="4" t="s">
        <v>31</v>
      </c>
      <c r="B66" s="13">
        <v>0.87619047619047619</v>
      </c>
      <c r="C66" s="13"/>
      <c r="D66" s="13">
        <v>7.6190476190476197E-2</v>
      </c>
      <c r="E66" s="13">
        <v>2.8571428571428571E-2</v>
      </c>
      <c r="F66" s="13"/>
      <c r="G66" s="13">
        <v>1.9047619047619049E-2</v>
      </c>
      <c r="H66" s="22"/>
    </row>
    <row r="67" spans="1:8" x14ac:dyDescent="0.25">
      <c r="A67" s="4" t="s">
        <v>32</v>
      </c>
      <c r="B67" s="13">
        <v>0.875</v>
      </c>
      <c r="C67" s="13"/>
      <c r="D67" s="13">
        <v>7.4999999999999997E-2</v>
      </c>
      <c r="E67" s="13"/>
      <c r="F67" s="13"/>
      <c r="G67" s="13">
        <v>0.05</v>
      </c>
      <c r="H67" s="22"/>
    </row>
    <row r="68" spans="1:8" x14ac:dyDescent="0.25">
      <c r="A68" s="4" t="s">
        <v>33</v>
      </c>
      <c r="B68" s="13">
        <v>0.78639930252833479</v>
      </c>
      <c r="C68" s="13">
        <v>1.7436791630340018E-3</v>
      </c>
      <c r="D68" s="13">
        <v>7.5850043591979083E-2</v>
      </c>
      <c r="E68" s="13">
        <v>3.7489102005231034E-2</v>
      </c>
      <c r="F68" s="13"/>
      <c r="G68" s="13">
        <v>9.8517872711421095E-2</v>
      </c>
      <c r="H68" s="22"/>
    </row>
    <row r="69" spans="1:8" x14ac:dyDescent="0.25">
      <c r="A69" s="4" t="s">
        <v>34</v>
      </c>
      <c r="B69" s="13">
        <v>0.78180039138943247</v>
      </c>
      <c r="C69" s="13"/>
      <c r="D69" s="13">
        <v>0.10567514677103718</v>
      </c>
      <c r="E69" s="13">
        <v>7.5342465753424653E-2</v>
      </c>
      <c r="F69" s="13"/>
      <c r="G69" s="13">
        <v>3.7181996086105673E-2</v>
      </c>
      <c r="H69" s="22"/>
    </row>
    <row r="70" spans="1:8" x14ac:dyDescent="0.25">
      <c r="A70" s="4" t="s">
        <v>35</v>
      </c>
      <c r="B70" s="13">
        <v>5.0342130987292275E-2</v>
      </c>
      <c r="C70" s="13">
        <v>2.4437927663734115E-3</v>
      </c>
      <c r="D70" s="13">
        <v>4.2521994134897358E-2</v>
      </c>
      <c r="E70" s="13">
        <v>0.90224828934506351</v>
      </c>
      <c r="F70" s="13"/>
      <c r="G70" s="13">
        <v>2.4437927663734115E-3</v>
      </c>
      <c r="H70" s="22"/>
    </row>
    <row r="71" spans="1:8" x14ac:dyDescent="0.25">
      <c r="A71" s="4" t="s">
        <v>36</v>
      </c>
      <c r="B71" s="13">
        <v>0.83431952662721898</v>
      </c>
      <c r="C71" s="13">
        <v>2.9585798816568047E-3</v>
      </c>
      <c r="D71" s="13">
        <v>8.8757396449704137E-2</v>
      </c>
      <c r="E71" s="13">
        <v>6.5088757396449703E-2</v>
      </c>
      <c r="F71" s="13"/>
      <c r="G71" s="13">
        <v>8.8757396449704144E-3</v>
      </c>
      <c r="H71" s="22"/>
    </row>
    <row r="72" spans="1:8" x14ac:dyDescent="0.25">
      <c r="A72" s="4" t="s">
        <v>37</v>
      </c>
      <c r="B72" s="13">
        <v>0.30033003300330036</v>
      </c>
      <c r="C72" s="13"/>
      <c r="D72" s="13">
        <v>8.9108910891089105E-2</v>
      </c>
      <c r="E72" s="13">
        <v>0.60726072607260728</v>
      </c>
      <c r="F72" s="13"/>
      <c r="G72" s="13">
        <v>3.3003300330033004E-3</v>
      </c>
      <c r="H72" s="22"/>
    </row>
    <row r="73" spans="1:8" x14ac:dyDescent="0.25">
      <c r="A73" s="4" t="s">
        <v>38</v>
      </c>
      <c r="B73" s="13">
        <v>0.91203703703703709</v>
      </c>
      <c r="C73" s="13"/>
      <c r="D73" s="13">
        <v>6.9444444444444448E-2</v>
      </c>
      <c r="E73" s="13"/>
      <c r="F73" s="13"/>
      <c r="G73" s="13">
        <v>1.8518518518518517E-2</v>
      </c>
      <c r="H73" s="22"/>
    </row>
    <row r="74" spans="1:8" x14ac:dyDescent="0.25">
      <c r="A74" s="4" t="s">
        <v>39</v>
      </c>
      <c r="B74" s="13">
        <v>0.8441558441558441</v>
      </c>
      <c r="C74" s="13"/>
      <c r="D74" s="13">
        <v>8.4415584415584416E-2</v>
      </c>
      <c r="E74" s="13">
        <v>1.2987012987012988E-2</v>
      </c>
      <c r="F74" s="13">
        <v>6.4935064935064939E-3</v>
      </c>
      <c r="G74" s="13">
        <v>5.1948051948051951E-2</v>
      </c>
      <c r="H74" s="22"/>
    </row>
    <row r="75" spans="1:8" x14ac:dyDescent="0.25">
      <c r="A75" s="4" t="s">
        <v>40</v>
      </c>
      <c r="B75" s="13">
        <v>0.8364197530864198</v>
      </c>
      <c r="C75" s="13"/>
      <c r="D75" s="13">
        <v>9.8765432098765427E-2</v>
      </c>
      <c r="E75" s="13">
        <v>1.8518518518518517E-2</v>
      </c>
      <c r="F75" s="13"/>
      <c r="G75" s="13">
        <v>4.6296296296296294E-2</v>
      </c>
      <c r="H75" s="22"/>
    </row>
    <row r="76" spans="1:8" x14ac:dyDescent="0.25">
      <c r="A76" s="4" t="s">
        <v>41</v>
      </c>
      <c r="B76" s="13">
        <v>0.81120689655172418</v>
      </c>
      <c r="C76" s="13">
        <v>6.2931034482758622E-2</v>
      </c>
      <c r="D76" s="13">
        <v>2.9310344827586206E-2</v>
      </c>
      <c r="E76" s="13">
        <v>7.3275862068965511E-2</v>
      </c>
      <c r="F76" s="13"/>
      <c r="G76" s="13">
        <v>2.3275862068965519E-2</v>
      </c>
      <c r="H76" s="22"/>
    </row>
    <row r="77" spans="1:8" x14ac:dyDescent="0.25">
      <c r="A77" s="20" t="s">
        <v>62</v>
      </c>
      <c r="B77" s="13">
        <f t="shared" ref="B77:G77" si="2">IF(B38&gt;0,B38/$H38,"-")</f>
        <v>0.70120994846515794</v>
      </c>
      <c r="C77" s="13">
        <f t="shared" si="2"/>
        <v>4.9854358055119877E-3</v>
      </c>
      <c r="D77" s="13">
        <f t="shared" si="2"/>
        <v>0.11315258794532826</v>
      </c>
      <c r="E77" s="13">
        <f t="shared" si="2"/>
        <v>0.14519381581895585</v>
      </c>
      <c r="F77" s="13">
        <f t="shared" si="2"/>
        <v>1.1203226529240422E-4</v>
      </c>
      <c r="G77" s="13">
        <f t="shared" si="2"/>
        <v>3.5346179699753531E-2</v>
      </c>
      <c r="H77" s="22"/>
    </row>
    <row r="78" spans="1:8" x14ac:dyDescent="0.25">
      <c r="B78" s="12"/>
      <c r="C78" s="12"/>
      <c r="D78" s="12"/>
      <c r="E78" s="12"/>
      <c r="F78" s="12"/>
      <c r="G78" s="12"/>
    </row>
  </sheetData>
  <mergeCells count="1">
    <mergeCell ref="B40:G40"/>
  </mergeCells>
  <pageMargins left="0.7" right="0.7" top="0.75" bottom="0.75" header="0.3" footer="0.3"/>
  <pageSetup paperSize="9" orientation="portrait" r:id="rId1"/>
  <ignoredErrors>
    <ignoredError sqref="A2:A37 A41:A52 A53:A62 A63:A72 A73:A7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workbookViewId="0">
      <pane xSplit="1" ySplit="1" topLeftCell="B37" activePane="bottomRight" state="frozen"/>
      <selection pane="topRight" activeCell="B1" sqref="B1"/>
      <selection pane="bottomLeft" activeCell="A2" sqref="A2"/>
      <selection pane="bottomRight" activeCell="B39" sqref="B39:S39"/>
    </sheetView>
  </sheetViews>
  <sheetFormatPr baseColWidth="10" defaultRowHeight="15" x14ac:dyDescent="0.25"/>
  <cols>
    <col min="1" max="1" width="5.42578125" bestFit="1" customWidth="1"/>
    <col min="2" max="2" width="4.5703125" bestFit="1" customWidth="1"/>
    <col min="3" max="19" width="8.42578125" bestFit="1" customWidth="1"/>
    <col min="20" max="20" width="9.42578125" bestFit="1" customWidth="1"/>
  </cols>
  <sheetData>
    <row r="1" spans="1:20" ht="147" x14ac:dyDescent="0.25">
      <c r="A1" s="15" t="s">
        <v>42</v>
      </c>
      <c r="B1" s="15" t="s">
        <v>57</v>
      </c>
      <c r="C1" s="15" t="s">
        <v>44</v>
      </c>
      <c r="D1" s="15" t="s">
        <v>45</v>
      </c>
      <c r="E1" s="15" t="s">
        <v>58</v>
      </c>
      <c r="F1" s="15" t="s">
        <v>46</v>
      </c>
      <c r="G1" s="15" t="s">
        <v>56</v>
      </c>
      <c r="H1" s="15" t="s">
        <v>61</v>
      </c>
      <c r="I1" s="15" t="s">
        <v>52</v>
      </c>
      <c r="J1" s="15" t="s">
        <v>53</v>
      </c>
      <c r="K1" s="15" t="s">
        <v>51</v>
      </c>
      <c r="L1" s="15" t="s">
        <v>47</v>
      </c>
      <c r="M1" s="15" t="s">
        <v>60</v>
      </c>
      <c r="N1" s="15" t="s">
        <v>54</v>
      </c>
      <c r="O1" s="15" t="s">
        <v>48</v>
      </c>
      <c r="P1" s="15" t="s">
        <v>59</v>
      </c>
      <c r="Q1" s="15" t="s">
        <v>50</v>
      </c>
      <c r="R1" s="15" t="s">
        <v>55</v>
      </c>
      <c r="S1" s="15" t="s">
        <v>49</v>
      </c>
      <c r="T1" s="15" t="s">
        <v>62</v>
      </c>
    </row>
    <row r="2" spans="1:20" x14ac:dyDescent="0.25">
      <c r="A2" s="2" t="s">
        <v>6</v>
      </c>
      <c r="B2" s="9"/>
      <c r="C2" s="9">
        <v>772</v>
      </c>
      <c r="D2" s="9">
        <v>1</v>
      </c>
      <c r="E2" s="9"/>
      <c r="F2" s="9">
        <v>3</v>
      </c>
      <c r="G2" s="9"/>
      <c r="H2" s="9"/>
      <c r="I2" s="9"/>
      <c r="J2" s="9"/>
      <c r="K2" s="9"/>
      <c r="L2" s="9">
        <v>2</v>
      </c>
      <c r="M2" s="9"/>
      <c r="N2" s="9"/>
      <c r="O2" s="9">
        <v>8</v>
      </c>
      <c r="P2" s="9"/>
      <c r="Q2" s="9">
        <v>1</v>
      </c>
      <c r="R2" s="9"/>
      <c r="S2" s="9">
        <v>2</v>
      </c>
      <c r="T2" s="9">
        <f>SUM(B2:S2)</f>
        <v>789</v>
      </c>
    </row>
    <row r="3" spans="1:20" x14ac:dyDescent="0.25">
      <c r="A3" s="2" t="s">
        <v>7</v>
      </c>
      <c r="B3" s="9"/>
      <c r="C3" s="9">
        <v>23</v>
      </c>
      <c r="D3" s="9"/>
      <c r="E3" s="9"/>
      <c r="F3" s="9">
        <v>6</v>
      </c>
      <c r="G3" s="9"/>
      <c r="H3" s="9"/>
      <c r="I3" s="9"/>
      <c r="J3" s="9"/>
      <c r="K3" s="9">
        <v>1</v>
      </c>
      <c r="L3" s="9"/>
      <c r="M3" s="9"/>
      <c r="N3" s="9"/>
      <c r="O3" s="9">
        <v>1</v>
      </c>
      <c r="P3" s="9"/>
      <c r="Q3" s="9">
        <v>1</v>
      </c>
      <c r="R3" s="9"/>
      <c r="S3" s="9"/>
      <c r="T3" s="9">
        <f t="shared" ref="T3:T37" si="0">SUM(B3:S3)</f>
        <v>32</v>
      </c>
    </row>
    <row r="4" spans="1:20" x14ac:dyDescent="0.25">
      <c r="A4" s="2" t="s">
        <v>8</v>
      </c>
      <c r="B4" s="9"/>
      <c r="C4" s="9"/>
      <c r="D4" s="9"/>
      <c r="E4" s="9"/>
      <c r="F4" s="9">
        <v>1</v>
      </c>
      <c r="G4" s="9"/>
      <c r="H4" s="9"/>
      <c r="I4" s="9">
        <v>182</v>
      </c>
      <c r="J4" s="9">
        <v>2</v>
      </c>
      <c r="K4" s="9"/>
      <c r="L4" s="9"/>
      <c r="M4" s="9"/>
      <c r="N4" s="9">
        <v>5</v>
      </c>
      <c r="O4" s="9"/>
      <c r="P4" s="9"/>
      <c r="Q4" s="9">
        <v>8</v>
      </c>
      <c r="R4" s="9">
        <v>7</v>
      </c>
      <c r="S4" s="9"/>
      <c r="T4" s="9">
        <f t="shared" si="0"/>
        <v>205</v>
      </c>
    </row>
    <row r="5" spans="1:20" x14ac:dyDescent="0.25">
      <c r="A5" s="2" t="s">
        <v>9</v>
      </c>
      <c r="B5" s="9"/>
      <c r="C5" s="9"/>
      <c r="D5" s="9"/>
      <c r="E5" s="9"/>
      <c r="F5" s="9"/>
      <c r="G5" s="9"/>
      <c r="H5" s="9"/>
      <c r="I5" s="9">
        <v>1</v>
      </c>
      <c r="J5" s="9">
        <v>138</v>
      </c>
      <c r="K5" s="9"/>
      <c r="L5" s="9"/>
      <c r="M5" s="9"/>
      <c r="N5" s="9"/>
      <c r="O5" s="9"/>
      <c r="P5" s="9"/>
      <c r="Q5" s="9">
        <v>1</v>
      </c>
      <c r="R5" s="9"/>
      <c r="S5" s="9"/>
      <c r="T5" s="9">
        <f t="shared" si="0"/>
        <v>140</v>
      </c>
    </row>
    <row r="6" spans="1:20" x14ac:dyDescent="0.25">
      <c r="A6" s="2" t="s">
        <v>10</v>
      </c>
      <c r="B6" s="9"/>
      <c r="C6" s="9"/>
      <c r="D6" s="9"/>
      <c r="E6" s="9"/>
      <c r="F6" s="9">
        <v>1</v>
      </c>
      <c r="G6" s="9">
        <v>1</v>
      </c>
      <c r="H6" s="9"/>
      <c r="I6" s="9"/>
      <c r="J6" s="9">
        <v>2049</v>
      </c>
      <c r="K6" s="9"/>
      <c r="L6" s="9"/>
      <c r="M6" s="9"/>
      <c r="N6" s="9"/>
      <c r="O6" s="9"/>
      <c r="P6" s="9"/>
      <c r="Q6" s="9"/>
      <c r="R6" s="9"/>
      <c r="S6" s="9"/>
      <c r="T6" s="9">
        <f t="shared" si="0"/>
        <v>2051</v>
      </c>
    </row>
    <row r="7" spans="1:20" x14ac:dyDescent="0.25">
      <c r="A7" s="2" t="s">
        <v>11</v>
      </c>
      <c r="B7" s="9"/>
      <c r="C7" s="9">
        <v>1</v>
      </c>
      <c r="D7" s="9"/>
      <c r="E7" s="9"/>
      <c r="F7" s="9"/>
      <c r="G7" s="9">
        <v>9</v>
      </c>
      <c r="H7" s="9"/>
      <c r="I7" s="9">
        <v>3</v>
      </c>
      <c r="J7" s="9">
        <v>330</v>
      </c>
      <c r="K7" s="9">
        <v>1</v>
      </c>
      <c r="L7" s="9"/>
      <c r="M7" s="9"/>
      <c r="N7" s="9"/>
      <c r="O7" s="9">
        <v>1</v>
      </c>
      <c r="P7" s="9"/>
      <c r="Q7" s="9">
        <v>1</v>
      </c>
      <c r="R7" s="9"/>
      <c r="S7" s="9">
        <v>2</v>
      </c>
      <c r="T7" s="9">
        <f t="shared" si="0"/>
        <v>348</v>
      </c>
    </row>
    <row r="8" spans="1:20" x14ac:dyDescent="0.25">
      <c r="A8" s="2" t="s">
        <v>12</v>
      </c>
      <c r="B8" s="9"/>
      <c r="C8" s="9">
        <v>2</v>
      </c>
      <c r="D8" s="9"/>
      <c r="E8" s="9"/>
      <c r="F8" s="9"/>
      <c r="G8" s="9">
        <v>125</v>
      </c>
      <c r="H8" s="9"/>
      <c r="I8" s="9"/>
      <c r="J8" s="9">
        <v>3</v>
      </c>
      <c r="K8" s="9"/>
      <c r="L8" s="9"/>
      <c r="M8" s="9"/>
      <c r="N8" s="9"/>
      <c r="O8" s="9"/>
      <c r="P8" s="9"/>
      <c r="Q8" s="9"/>
      <c r="R8" s="9"/>
      <c r="S8" s="9"/>
      <c r="T8" s="9">
        <f t="shared" si="0"/>
        <v>130</v>
      </c>
    </row>
    <row r="9" spans="1:20" x14ac:dyDescent="0.25">
      <c r="A9" s="2" t="s">
        <v>13</v>
      </c>
      <c r="B9" s="9">
        <v>183</v>
      </c>
      <c r="C9" s="9">
        <v>6</v>
      </c>
      <c r="D9" s="9">
        <v>6</v>
      </c>
      <c r="E9" s="9">
        <v>1</v>
      </c>
      <c r="F9" s="9"/>
      <c r="G9" s="9">
        <v>1</v>
      </c>
      <c r="H9" s="9"/>
      <c r="I9" s="9"/>
      <c r="J9" s="9">
        <v>54</v>
      </c>
      <c r="K9" s="9"/>
      <c r="L9" s="9"/>
      <c r="M9" s="9"/>
      <c r="N9" s="9">
        <v>69</v>
      </c>
      <c r="O9" s="9"/>
      <c r="P9" s="9">
        <v>2</v>
      </c>
      <c r="Q9" s="9">
        <v>3</v>
      </c>
      <c r="R9" s="9">
        <v>15</v>
      </c>
      <c r="S9" s="9"/>
      <c r="T9" s="9">
        <f t="shared" si="0"/>
        <v>340</v>
      </c>
    </row>
    <row r="10" spans="1:20" x14ac:dyDescent="0.25">
      <c r="A10" s="2" t="s">
        <v>14</v>
      </c>
      <c r="B10" s="9">
        <v>31</v>
      </c>
      <c r="C10" s="9">
        <v>3</v>
      </c>
      <c r="D10" s="9">
        <v>2</v>
      </c>
      <c r="E10" s="9"/>
      <c r="F10" s="9"/>
      <c r="G10" s="9">
        <v>1</v>
      </c>
      <c r="H10" s="9"/>
      <c r="I10" s="9">
        <v>1</v>
      </c>
      <c r="J10" s="9">
        <v>4</v>
      </c>
      <c r="K10" s="9"/>
      <c r="L10" s="9"/>
      <c r="M10" s="9"/>
      <c r="N10" s="9">
        <v>5</v>
      </c>
      <c r="O10" s="9">
        <v>1</v>
      </c>
      <c r="P10" s="9"/>
      <c r="Q10" s="9"/>
      <c r="R10" s="9">
        <v>27</v>
      </c>
      <c r="S10" s="9"/>
      <c r="T10" s="9">
        <f t="shared" si="0"/>
        <v>75</v>
      </c>
    </row>
    <row r="11" spans="1:20" x14ac:dyDescent="0.25">
      <c r="A11" s="2" t="s">
        <v>15</v>
      </c>
      <c r="B11" s="9">
        <v>178</v>
      </c>
      <c r="C11" s="9">
        <v>3</v>
      </c>
      <c r="D11" s="9">
        <v>8</v>
      </c>
      <c r="E11" s="9">
        <v>2</v>
      </c>
      <c r="F11" s="9"/>
      <c r="G11" s="9"/>
      <c r="H11" s="9"/>
      <c r="I11" s="9"/>
      <c r="J11" s="9"/>
      <c r="K11" s="9"/>
      <c r="L11" s="9"/>
      <c r="M11" s="9">
        <v>1</v>
      </c>
      <c r="N11" s="9">
        <v>155</v>
      </c>
      <c r="O11" s="9"/>
      <c r="P11" s="9">
        <v>11</v>
      </c>
      <c r="Q11" s="9">
        <v>2</v>
      </c>
      <c r="R11" s="9">
        <v>7</v>
      </c>
      <c r="S11" s="9"/>
      <c r="T11" s="9">
        <f t="shared" si="0"/>
        <v>367</v>
      </c>
    </row>
    <row r="12" spans="1:20" x14ac:dyDescent="0.25">
      <c r="A12" s="2" t="s">
        <v>16</v>
      </c>
      <c r="B12" s="9">
        <v>1</v>
      </c>
      <c r="C12" s="9">
        <v>8</v>
      </c>
      <c r="D12" s="9">
        <v>9</v>
      </c>
      <c r="E12" s="9">
        <v>147</v>
      </c>
      <c r="F12" s="9">
        <v>33</v>
      </c>
      <c r="G12" s="9">
        <v>6</v>
      </c>
      <c r="H12" s="9">
        <v>2</v>
      </c>
      <c r="I12" s="9">
        <v>7</v>
      </c>
      <c r="J12" s="9">
        <v>7</v>
      </c>
      <c r="K12" s="9">
        <v>7</v>
      </c>
      <c r="L12" s="9">
        <v>8</v>
      </c>
      <c r="M12" s="9">
        <v>9</v>
      </c>
      <c r="N12" s="9">
        <v>7</v>
      </c>
      <c r="O12" s="9">
        <v>22</v>
      </c>
      <c r="P12" s="9">
        <v>2</v>
      </c>
      <c r="Q12" s="9">
        <v>4</v>
      </c>
      <c r="R12" s="9">
        <v>2</v>
      </c>
      <c r="S12" s="9">
        <v>14</v>
      </c>
      <c r="T12" s="9">
        <f t="shared" si="0"/>
        <v>295</v>
      </c>
    </row>
    <row r="13" spans="1:20" x14ac:dyDescent="0.25">
      <c r="A13" s="2" t="s">
        <v>17</v>
      </c>
      <c r="B13" s="9"/>
      <c r="C13" s="9">
        <v>8</v>
      </c>
      <c r="D13" s="9">
        <v>5</v>
      </c>
      <c r="E13" s="9">
        <v>156</v>
      </c>
      <c r="F13" s="9">
        <v>19</v>
      </c>
      <c r="G13" s="9"/>
      <c r="H13" s="9">
        <v>1</v>
      </c>
      <c r="I13" s="9"/>
      <c r="J13" s="9"/>
      <c r="K13" s="9">
        <v>1</v>
      </c>
      <c r="L13" s="9"/>
      <c r="M13" s="9"/>
      <c r="N13" s="9">
        <v>3</v>
      </c>
      <c r="O13" s="9">
        <v>14</v>
      </c>
      <c r="P13" s="9">
        <v>4</v>
      </c>
      <c r="Q13" s="9"/>
      <c r="R13" s="9">
        <v>1</v>
      </c>
      <c r="S13" s="9"/>
      <c r="T13" s="9">
        <f t="shared" si="0"/>
        <v>212</v>
      </c>
    </row>
    <row r="14" spans="1:20" x14ac:dyDescent="0.25">
      <c r="A14" s="2" t="s">
        <v>18</v>
      </c>
      <c r="B14" s="9"/>
      <c r="C14" s="9">
        <v>7</v>
      </c>
      <c r="D14" s="9">
        <v>1</v>
      </c>
      <c r="E14" s="9"/>
      <c r="F14" s="9"/>
      <c r="G14" s="9">
        <v>102</v>
      </c>
      <c r="H14" s="9"/>
      <c r="I14" s="9"/>
      <c r="J14" s="9">
        <v>21</v>
      </c>
      <c r="K14" s="9">
        <v>160</v>
      </c>
      <c r="L14" s="9"/>
      <c r="M14" s="9"/>
      <c r="N14" s="9"/>
      <c r="O14" s="9">
        <v>2</v>
      </c>
      <c r="P14" s="9"/>
      <c r="Q14" s="9">
        <v>1</v>
      </c>
      <c r="R14" s="9">
        <v>3</v>
      </c>
      <c r="S14" s="9"/>
      <c r="T14" s="9">
        <f t="shared" si="0"/>
        <v>297</v>
      </c>
    </row>
    <row r="15" spans="1:20" x14ac:dyDescent="0.25">
      <c r="A15" s="2" t="s">
        <v>19</v>
      </c>
      <c r="B15" s="9">
        <v>1</v>
      </c>
      <c r="C15" s="9">
        <v>5</v>
      </c>
      <c r="D15" s="9"/>
      <c r="E15" s="9">
        <v>1</v>
      </c>
      <c r="F15" s="9"/>
      <c r="G15" s="9">
        <v>6</v>
      </c>
      <c r="H15" s="9"/>
      <c r="I15" s="9"/>
      <c r="J15" s="9">
        <v>3</v>
      </c>
      <c r="K15" s="9">
        <v>114</v>
      </c>
      <c r="L15" s="9"/>
      <c r="M15" s="9"/>
      <c r="N15" s="9">
        <v>1</v>
      </c>
      <c r="O15" s="9"/>
      <c r="P15" s="9"/>
      <c r="Q15" s="9">
        <v>1</v>
      </c>
      <c r="R15" s="9">
        <v>3</v>
      </c>
      <c r="S15" s="9"/>
      <c r="T15" s="9">
        <f t="shared" si="0"/>
        <v>135</v>
      </c>
    </row>
    <row r="16" spans="1:20" x14ac:dyDescent="0.25">
      <c r="A16" s="2" t="s">
        <v>20</v>
      </c>
      <c r="B16" s="9"/>
      <c r="C16" s="9"/>
      <c r="D16" s="9">
        <v>1</v>
      </c>
      <c r="E16" s="9"/>
      <c r="F16" s="9"/>
      <c r="G16" s="9"/>
      <c r="H16" s="9"/>
      <c r="I16" s="9"/>
      <c r="J16" s="9">
        <v>36</v>
      </c>
      <c r="K16" s="9"/>
      <c r="L16" s="9"/>
      <c r="M16" s="9"/>
      <c r="N16" s="9"/>
      <c r="O16" s="9"/>
      <c r="P16" s="9"/>
      <c r="Q16" s="9"/>
      <c r="R16" s="9"/>
      <c r="S16" s="9"/>
      <c r="T16" s="9">
        <f t="shared" si="0"/>
        <v>37</v>
      </c>
    </row>
    <row r="17" spans="1:20" x14ac:dyDescent="0.25">
      <c r="A17" s="2" t="s">
        <v>21</v>
      </c>
      <c r="B17" s="9">
        <v>3</v>
      </c>
      <c r="C17" s="9">
        <v>6</v>
      </c>
      <c r="D17" s="9">
        <v>2</v>
      </c>
      <c r="E17" s="9">
        <v>9</v>
      </c>
      <c r="F17" s="9">
        <v>2</v>
      </c>
      <c r="G17" s="9">
        <v>2</v>
      </c>
      <c r="H17" s="9">
        <v>1</v>
      </c>
      <c r="I17" s="9">
        <v>27</v>
      </c>
      <c r="J17" s="9">
        <v>247</v>
      </c>
      <c r="K17" s="9">
        <v>3</v>
      </c>
      <c r="L17" s="9">
        <v>3</v>
      </c>
      <c r="M17" s="9">
        <v>3</v>
      </c>
      <c r="N17" s="9">
        <v>8</v>
      </c>
      <c r="O17" s="9">
        <v>4</v>
      </c>
      <c r="P17" s="9">
        <v>1</v>
      </c>
      <c r="Q17" s="9">
        <v>3</v>
      </c>
      <c r="R17" s="9">
        <v>3</v>
      </c>
      <c r="S17" s="9"/>
      <c r="T17" s="9">
        <f t="shared" si="0"/>
        <v>327</v>
      </c>
    </row>
    <row r="18" spans="1:20" x14ac:dyDescent="0.25">
      <c r="A18" s="2" t="s">
        <v>22</v>
      </c>
      <c r="B18" s="9">
        <v>2</v>
      </c>
      <c r="C18" s="9">
        <v>1</v>
      </c>
      <c r="D18" s="9">
        <v>5</v>
      </c>
      <c r="E18" s="9">
        <v>2</v>
      </c>
      <c r="F18" s="9"/>
      <c r="G18" s="9">
        <v>228</v>
      </c>
      <c r="H18" s="9">
        <v>6</v>
      </c>
      <c r="I18" s="9">
        <v>2</v>
      </c>
      <c r="J18" s="9">
        <v>51</v>
      </c>
      <c r="K18" s="9">
        <v>8</v>
      </c>
      <c r="L18" s="9">
        <v>2</v>
      </c>
      <c r="M18" s="9"/>
      <c r="N18" s="9">
        <v>6</v>
      </c>
      <c r="O18" s="9">
        <v>7</v>
      </c>
      <c r="P18" s="9">
        <v>2</v>
      </c>
      <c r="Q18" s="9">
        <v>9</v>
      </c>
      <c r="R18" s="9"/>
      <c r="S18" s="9"/>
      <c r="T18" s="9">
        <f t="shared" si="0"/>
        <v>331</v>
      </c>
    </row>
    <row r="19" spans="1:20" x14ac:dyDescent="0.25">
      <c r="A19" s="2" t="s">
        <v>23</v>
      </c>
      <c r="B19" s="9">
        <v>1</v>
      </c>
      <c r="C19" s="9"/>
      <c r="D19" s="9"/>
      <c r="E19" s="9"/>
      <c r="F19" s="9"/>
      <c r="G19" s="9"/>
      <c r="H19" s="9"/>
      <c r="I19" s="9">
        <v>1</v>
      </c>
      <c r="J19" s="9">
        <v>65</v>
      </c>
      <c r="K19" s="9"/>
      <c r="L19" s="9"/>
      <c r="M19" s="9"/>
      <c r="N19" s="9">
        <v>1</v>
      </c>
      <c r="O19" s="9"/>
      <c r="P19" s="9"/>
      <c r="Q19" s="9"/>
      <c r="R19" s="9">
        <v>4</v>
      </c>
      <c r="S19" s="9"/>
      <c r="T19" s="9">
        <f t="shared" si="0"/>
        <v>72</v>
      </c>
    </row>
    <row r="20" spans="1:20" x14ac:dyDescent="0.25">
      <c r="A20" s="2" t="s">
        <v>24</v>
      </c>
      <c r="B20" s="9"/>
      <c r="C20" s="9"/>
      <c r="D20" s="9"/>
      <c r="E20" s="9">
        <v>2</v>
      </c>
      <c r="F20" s="9">
        <v>2</v>
      </c>
      <c r="G20" s="9">
        <v>2</v>
      </c>
      <c r="H20" s="9"/>
      <c r="I20" s="9">
        <v>7</v>
      </c>
      <c r="J20" s="9">
        <v>143</v>
      </c>
      <c r="K20" s="9">
        <v>1</v>
      </c>
      <c r="L20" s="9"/>
      <c r="M20" s="9">
        <v>7</v>
      </c>
      <c r="N20" s="9">
        <v>6</v>
      </c>
      <c r="O20" s="9">
        <v>1</v>
      </c>
      <c r="P20" s="9">
        <v>2</v>
      </c>
      <c r="Q20" s="9">
        <v>2</v>
      </c>
      <c r="R20" s="9">
        <v>4</v>
      </c>
      <c r="S20" s="9"/>
      <c r="T20" s="9">
        <f t="shared" si="0"/>
        <v>179</v>
      </c>
    </row>
    <row r="21" spans="1:20" x14ac:dyDescent="0.25">
      <c r="A21" s="2" t="s">
        <v>25</v>
      </c>
      <c r="B21" s="9"/>
      <c r="C21" s="9">
        <v>7</v>
      </c>
      <c r="D21" s="9">
        <v>5</v>
      </c>
      <c r="E21" s="9">
        <v>3</v>
      </c>
      <c r="F21" s="9">
        <v>16</v>
      </c>
      <c r="G21" s="9">
        <v>17</v>
      </c>
      <c r="H21" s="9"/>
      <c r="I21" s="9">
        <v>2</v>
      </c>
      <c r="J21" s="9">
        <v>11</v>
      </c>
      <c r="K21" s="9">
        <v>51</v>
      </c>
      <c r="L21" s="9"/>
      <c r="M21" s="9">
        <v>2</v>
      </c>
      <c r="N21" s="9">
        <v>18</v>
      </c>
      <c r="O21" s="9">
        <v>2</v>
      </c>
      <c r="P21" s="9"/>
      <c r="Q21" s="9">
        <v>3</v>
      </c>
      <c r="R21" s="9">
        <v>52</v>
      </c>
      <c r="S21" s="9"/>
      <c r="T21" s="9">
        <f t="shared" si="0"/>
        <v>189</v>
      </c>
    </row>
    <row r="22" spans="1:20" x14ac:dyDescent="0.25">
      <c r="A22" s="2" t="s">
        <v>26</v>
      </c>
      <c r="B22" s="9"/>
      <c r="C22" s="9">
        <v>1</v>
      </c>
      <c r="D22" s="9">
        <v>8</v>
      </c>
      <c r="E22" s="9"/>
      <c r="F22" s="9"/>
      <c r="G22" s="9">
        <v>2</v>
      </c>
      <c r="H22" s="9"/>
      <c r="I22" s="9"/>
      <c r="J22" s="9">
        <v>5</v>
      </c>
      <c r="K22" s="9">
        <v>7</v>
      </c>
      <c r="L22" s="9">
        <v>1</v>
      </c>
      <c r="M22" s="9">
        <v>1</v>
      </c>
      <c r="N22" s="9">
        <v>9</v>
      </c>
      <c r="O22" s="9">
        <v>1</v>
      </c>
      <c r="P22" s="9"/>
      <c r="Q22" s="9"/>
      <c r="R22" s="9">
        <v>40</v>
      </c>
      <c r="S22" s="9"/>
      <c r="T22" s="9">
        <f t="shared" si="0"/>
        <v>75</v>
      </c>
    </row>
    <row r="23" spans="1:20" x14ac:dyDescent="0.25">
      <c r="A23" s="2" t="s">
        <v>27</v>
      </c>
      <c r="B23" s="9"/>
      <c r="C23" s="9"/>
      <c r="D23" s="9"/>
      <c r="E23" s="9"/>
      <c r="F23" s="9">
        <v>1</v>
      </c>
      <c r="G23" s="9"/>
      <c r="H23" s="9"/>
      <c r="I23" s="9"/>
      <c r="J23" s="9"/>
      <c r="K23" s="9"/>
      <c r="L23" s="9">
        <v>313</v>
      </c>
      <c r="M23" s="9"/>
      <c r="N23" s="9">
        <v>2</v>
      </c>
      <c r="O23" s="9"/>
      <c r="P23" s="9">
        <v>2</v>
      </c>
      <c r="Q23" s="9"/>
      <c r="R23" s="9"/>
      <c r="S23" s="9"/>
      <c r="T23" s="9">
        <f t="shared" si="0"/>
        <v>318</v>
      </c>
    </row>
    <row r="24" spans="1:20" x14ac:dyDescent="0.25">
      <c r="A24" s="2" t="s">
        <v>28</v>
      </c>
      <c r="B24" s="9"/>
      <c r="C24" s="9"/>
      <c r="D24" s="9"/>
      <c r="E24" s="9">
        <v>1</v>
      </c>
      <c r="F24" s="9">
        <v>2</v>
      </c>
      <c r="G24" s="9"/>
      <c r="H24" s="9"/>
      <c r="I24" s="9">
        <v>1</v>
      </c>
      <c r="J24" s="9"/>
      <c r="K24" s="9"/>
      <c r="L24" s="9">
        <v>757</v>
      </c>
      <c r="M24" s="9">
        <v>8</v>
      </c>
      <c r="N24" s="9">
        <v>18</v>
      </c>
      <c r="O24" s="9">
        <v>1</v>
      </c>
      <c r="P24" s="9">
        <v>4</v>
      </c>
      <c r="Q24" s="9">
        <v>4</v>
      </c>
      <c r="R24" s="9"/>
      <c r="S24" s="9">
        <v>1</v>
      </c>
      <c r="T24" s="9">
        <f t="shared" si="0"/>
        <v>797</v>
      </c>
    </row>
    <row r="25" spans="1:20" x14ac:dyDescent="0.25">
      <c r="A25" s="2" t="s">
        <v>29</v>
      </c>
      <c r="B25" s="9"/>
      <c r="C25" s="9">
        <v>1</v>
      </c>
      <c r="D25" s="9"/>
      <c r="E25" s="9"/>
      <c r="F25" s="9"/>
      <c r="G25" s="9">
        <v>2</v>
      </c>
      <c r="H25" s="9"/>
      <c r="I25" s="9"/>
      <c r="J25" s="9">
        <v>33</v>
      </c>
      <c r="K25" s="9"/>
      <c r="L25" s="9"/>
      <c r="M25" s="9">
        <v>303</v>
      </c>
      <c r="N25" s="9"/>
      <c r="O25" s="9"/>
      <c r="P25" s="9"/>
      <c r="Q25" s="9"/>
      <c r="R25" s="9"/>
      <c r="S25" s="9"/>
      <c r="T25" s="9">
        <f t="shared" si="0"/>
        <v>339</v>
      </c>
    </row>
    <row r="26" spans="1:20" x14ac:dyDescent="0.25">
      <c r="A26" s="2" t="s">
        <v>30</v>
      </c>
      <c r="B26" s="9">
        <v>1</v>
      </c>
      <c r="C26" s="9">
        <v>4</v>
      </c>
      <c r="D26" s="9"/>
      <c r="E26" s="9">
        <v>2</v>
      </c>
      <c r="F26" s="9">
        <v>1</v>
      </c>
      <c r="G26" s="9">
        <v>1</v>
      </c>
      <c r="H26" s="9"/>
      <c r="I26" s="9">
        <v>344</v>
      </c>
      <c r="J26" s="9">
        <v>18</v>
      </c>
      <c r="K26" s="9"/>
      <c r="L26" s="9"/>
      <c r="M26" s="9">
        <v>1</v>
      </c>
      <c r="N26" s="9">
        <v>5</v>
      </c>
      <c r="O26" s="9"/>
      <c r="P26" s="9">
        <v>2</v>
      </c>
      <c r="Q26" s="9"/>
      <c r="R26" s="9">
        <v>216</v>
      </c>
      <c r="S26" s="9"/>
      <c r="T26" s="9">
        <f t="shared" si="0"/>
        <v>595</v>
      </c>
    </row>
    <row r="27" spans="1:20" x14ac:dyDescent="0.25">
      <c r="A27" s="2" t="s">
        <v>31</v>
      </c>
      <c r="B27" s="9"/>
      <c r="C27" s="9">
        <v>1</v>
      </c>
      <c r="D27" s="9">
        <v>4</v>
      </c>
      <c r="E27" s="9">
        <v>1</v>
      </c>
      <c r="F27" s="9"/>
      <c r="G27" s="9">
        <v>1</v>
      </c>
      <c r="H27" s="9"/>
      <c r="I27" s="9">
        <v>72</v>
      </c>
      <c r="J27" s="9">
        <v>1</v>
      </c>
      <c r="K27" s="9">
        <v>1</v>
      </c>
      <c r="L27" s="9"/>
      <c r="M27" s="9">
        <v>1</v>
      </c>
      <c r="N27" s="9">
        <v>8</v>
      </c>
      <c r="O27" s="9"/>
      <c r="P27" s="9">
        <v>1</v>
      </c>
      <c r="Q27" s="9">
        <v>1</v>
      </c>
      <c r="R27" s="9"/>
      <c r="S27" s="9"/>
      <c r="T27" s="9">
        <f t="shared" si="0"/>
        <v>92</v>
      </c>
    </row>
    <row r="28" spans="1:20" x14ac:dyDescent="0.25">
      <c r="A28" s="2" t="s">
        <v>32</v>
      </c>
      <c r="B28" s="9"/>
      <c r="C28" s="9"/>
      <c r="D28" s="9"/>
      <c r="E28" s="9"/>
      <c r="F28" s="9"/>
      <c r="G28" s="9">
        <v>1</v>
      </c>
      <c r="H28" s="9"/>
      <c r="I28" s="9">
        <v>34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>
        <f t="shared" si="0"/>
        <v>35</v>
      </c>
    </row>
    <row r="29" spans="1:20" x14ac:dyDescent="0.25">
      <c r="A29" s="2" t="s">
        <v>33</v>
      </c>
      <c r="B29" s="9">
        <v>17</v>
      </c>
      <c r="C29" s="9">
        <v>29</v>
      </c>
      <c r="D29" s="9">
        <v>39</v>
      </c>
      <c r="E29" s="9">
        <v>37</v>
      </c>
      <c r="F29" s="9">
        <v>7</v>
      </c>
      <c r="G29" s="9">
        <v>72</v>
      </c>
      <c r="H29" s="9">
        <v>38</v>
      </c>
      <c r="I29" s="9">
        <v>53</v>
      </c>
      <c r="J29" s="9">
        <v>108</v>
      </c>
      <c r="K29" s="9">
        <v>93</v>
      </c>
      <c r="L29" s="9">
        <v>39</v>
      </c>
      <c r="M29" s="9">
        <v>38</v>
      </c>
      <c r="N29" s="9">
        <v>141</v>
      </c>
      <c r="O29" s="9">
        <v>80</v>
      </c>
      <c r="P29" s="9">
        <v>17</v>
      </c>
      <c r="Q29" s="9">
        <v>55</v>
      </c>
      <c r="R29" s="9">
        <v>33</v>
      </c>
      <c r="S29" s="9">
        <v>6</v>
      </c>
      <c r="T29" s="9">
        <f t="shared" si="0"/>
        <v>902</v>
      </c>
    </row>
    <row r="30" spans="1:20" x14ac:dyDescent="0.25">
      <c r="A30" s="2" t="s">
        <v>34</v>
      </c>
      <c r="B30" s="9">
        <v>20</v>
      </c>
      <c r="C30" s="9">
        <v>12</v>
      </c>
      <c r="D30" s="9">
        <v>23</v>
      </c>
      <c r="E30" s="9">
        <v>14</v>
      </c>
      <c r="F30" s="9">
        <v>9</v>
      </c>
      <c r="G30" s="9">
        <v>90</v>
      </c>
      <c r="H30" s="9">
        <v>7</v>
      </c>
      <c r="I30" s="9">
        <v>35</v>
      </c>
      <c r="J30" s="9">
        <v>262</v>
      </c>
      <c r="K30" s="9">
        <v>26</v>
      </c>
      <c r="L30" s="9">
        <v>27</v>
      </c>
      <c r="M30" s="9">
        <v>38</v>
      </c>
      <c r="N30" s="9">
        <v>85</v>
      </c>
      <c r="O30" s="9">
        <v>21</v>
      </c>
      <c r="P30" s="9">
        <v>22</v>
      </c>
      <c r="Q30" s="9">
        <v>85</v>
      </c>
      <c r="R30" s="9">
        <v>19</v>
      </c>
      <c r="S30" s="9">
        <v>4</v>
      </c>
      <c r="T30" s="9">
        <f t="shared" si="0"/>
        <v>799</v>
      </c>
    </row>
    <row r="31" spans="1:20" x14ac:dyDescent="0.25">
      <c r="A31" s="2" t="s">
        <v>35</v>
      </c>
      <c r="B31" s="9"/>
      <c r="C31" s="9">
        <v>1</v>
      </c>
      <c r="D31" s="9">
        <v>6</v>
      </c>
      <c r="E31" s="9"/>
      <c r="F31" s="9"/>
      <c r="G31" s="9"/>
      <c r="H31" s="9"/>
      <c r="I31" s="9">
        <v>1</v>
      </c>
      <c r="J31" s="9"/>
      <c r="K31" s="9"/>
      <c r="L31" s="9">
        <v>4</v>
      </c>
      <c r="M31" s="9"/>
      <c r="N31" s="9">
        <v>40</v>
      </c>
      <c r="O31" s="9"/>
      <c r="P31" s="9">
        <v>48</v>
      </c>
      <c r="Q31" s="9">
        <v>2</v>
      </c>
      <c r="R31" s="9"/>
      <c r="S31" s="9">
        <v>1</v>
      </c>
      <c r="T31" s="9">
        <f t="shared" si="0"/>
        <v>103</v>
      </c>
    </row>
    <row r="32" spans="1:20" x14ac:dyDescent="0.25">
      <c r="A32" s="2" t="s">
        <v>36</v>
      </c>
      <c r="B32" s="9">
        <v>5</v>
      </c>
      <c r="C32" s="9">
        <v>3</v>
      </c>
      <c r="D32" s="9">
        <v>4</v>
      </c>
      <c r="E32" s="9">
        <v>2</v>
      </c>
      <c r="F32" s="9">
        <v>14</v>
      </c>
      <c r="G32" s="9">
        <v>2</v>
      </c>
      <c r="H32" s="9"/>
      <c r="I32" s="9">
        <v>1</v>
      </c>
      <c r="J32" s="9">
        <v>3</v>
      </c>
      <c r="K32" s="9"/>
      <c r="L32" s="9">
        <v>2</v>
      </c>
      <c r="M32" s="9">
        <v>2</v>
      </c>
      <c r="N32" s="9">
        <v>105</v>
      </c>
      <c r="O32" s="9">
        <v>2</v>
      </c>
      <c r="P32" s="9">
        <v>137</v>
      </c>
      <c r="Q32" s="9"/>
      <c r="R32" s="9"/>
      <c r="S32" s="9"/>
      <c r="T32" s="9">
        <f t="shared" si="0"/>
        <v>282</v>
      </c>
    </row>
    <row r="33" spans="1:20" x14ac:dyDescent="0.25">
      <c r="A33" s="2" t="s">
        <v>37</v>
      </c>
      <c r="B33" s="9">
        <v>12</v>
      </c>
      <c r="C33" s="9">
        <v>1</v>
      </c>
      <c r="D33" s="9">
        <v>2</v>
      </c>
      <c r="E33" s="9">
        <v>1</v>
      </c>
      <c r="F33" s="9">
        <v>1</v>
      </c>
      <c r="G33" s="9"/>
      <c r="H33" s="9"/>
      <c r="I33" s="9"/>
      <c r="J33" s="9"/>
      <c r="K33" s="9">
        <v>1</v>
      </c>
      <c r="L33" s="9"/>
      <c r="M33" s="9"/>
      <c r="N33" s="9">
        <v>44</v>
      </c>
      <c r="O33" s="9"/>
      <c r="P33" s="9">
        <v>27</v>
      </c>
      <c r="Q33" s="9">
        <v>1</v>
      </c>
      <c r="R33" s="9">
        <v>1</v>
      </c>
      <c r="S33" s="9"/>
      <c r="T33" s="9">
        <f t="shared" si="0"/>
        <v>91</v>
      </c>
    </row>
    <row r="34" spans="1:20" x14ac:dyDescent="0.25">
      <c r="A34" s="2" t="s">
        <v>38</v>
      </c>
      <c r="B34" s="9">
        <v>1</v>
      </c>
      <c r="C34" s="9"/>
      <c r="D34" s="9">
        <v>1</v>
      </c>
      <c r="E34" s="9"/>
      <c r="F34" s="9"/>
      <c r="G34" s="9">
        <v>1</v>
      </c>
      <c r="H34" s="9"/>
      <c r="I34" s="9">
        <v>1</v>
      </c>
      <c r="J34" s="9"/>
      <c r="K34" s="9"/>
      <c r="L34" s="9"/>
      <c r="M34" s="9"/>
      <c r="N34" s="9">
        <v>1</v>
      </c>
      <c r="O34" s="9"/>
      <c r="P34" s="9">
        <v>2</v>
      </c>
      <c r="Q34" s="9"/>
      <c r="R34" s="9">
        <v>190</v>
      </c>
      <c r="S34" s="9"/>
      <c r="T34" s="9">
        <f t="shared" si="0"/>
        <v>197</v>
      </c>
    </row>
    <row r="35" spans="1:20" x14ac:dyDescent="0.25">
      <c r="A35" s="2" t="s">
        <v>39</v>
      </c>
      <c r="B35" s="9"/>
      <c r="C35" s="9"/>
      <c r="D35" s="9">
        <v>3</v>
      </c>
      <c r="E35" s="9"/>
      <c r="F35" s="9">
        <v>9</v>
      </c>
      <c r="G35" s="9"/>
      <c r="H35" s="9"/>
      <c r="I35" s="9">
        <v>104</v>
      </c>
      <c r="J35" s="9">
        <v>3</v>
      </c>
      <c r="K35" s="9">
        <v>4</v>
      </c>
      <c r="L35" s="9">
        <v>2</v>
      </c>
      <c r="M35" s="9"/>
      <c r="N35" s="9">
        <v>2</v>
      </c>
      <c r="O35" s="9"/>
      <c r="P35" s="9"/>
      <c r="Q35" s="9">
        <v>1</v>
      </c>
      <c r="R35" s="9">
        <v>2</v>
      </c>
      <c r="S35" s="9"/>
      <c r="T35" s="9">
        <f t="shared" si="0"/>
        <v>130</v>
      </c>
    </row>
    <row r="36" spans="1:20" x14ac:dyDescent="0.25">
      <c r="A36" s="2" t="s">
        <v>40</v>
      </c>
      <c r="B36" s="9"/>
      <c r="C36" s="9"/>
      <c r="D36" s="9"/>
      <c r="E36" s="9"/>
      <c r="F36" s="9">
        <v>19</v>
      </c>
      <c r="G36" s="9">
        <v>6</v>
      </c>
      <c r="H36" s="9"/>
      <c r="I36" s="9">
        <v>243</v>
      </c>
      <c r="J36" s="9"/>
      <c r="K36" s="9"/>
      <c r="L36" s="9">
        <v>1</v>
      </c>
      <c r="M36" s="9">
        <v>1</v>
      </c>
      <c r="N36" s="9"/>
      <c r="O36" s="9"/>
      <c r="P36" s="9"/>
      <c r="Q36" s="9">
        <v>1</v>
      </c>
      <c r="R36" s="9"/>
      <c r="S36" s="9"/>
      <c r="T36" s="9">
        <f t="shared" si="0"/>
        <v>271</v>
      </c>
    </row>
    <row r="37" spans="1:20" x14ac:dyDescent="0.25">
      <c r="A37" s="2" t="s">
        <v>41</v>
      </c>
      <c r="B37" s="9"/>
      <c r="C37" s="9">
        <v>1</v>
      </c>
      <c r="D37" s="9"/>
      <c r="E37" s="9">
        <v>1</v>
      </c>
      <c r="F37" s="9"/>
      <c r="G37" s="9">
        <v>1</v>
      </c>
      <c r="H37" s="9"/>
      <c r="I37" s="9"/>
      <c r="J37" s="9"/>
      <c r="K37" s="9"/>
      <c r="L37" s="9">
        <v>1</v>
      </c>
      <c r="M37" s="9"/>
      <c r="N37" s="9">
        <v>11</v>
      </c>
      <c r="O37" s="9">
        <v>1</v>
      </c>
      <c r="P37" s="9">
        <v>1</v>
      </c>
      <c r="Q37" s="9">
        <v>924</v>
      </c>
      <c r="R37" s="9"/>
      <c r="S37" s="9"/>
      <c r="T37" s="9">
        <f t="shared" si="0"/>
        <v>941</v>
      </c>
    </row>
    <row r="39" spans="1:20" x14ac:dyDescent="0.25">
      <c r="A39" s="1"/>
      <c r="B39" s="27" t="s">
        <v>151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9"/>
      <c r="T39" s="1" t="s">
        <v>153</v>
      </c>
    </row>
    <row r="40" spans="1:20" x14ac:dyDescent="0.25">
      <c r="A40" s="2" t="s">
        <v>6</v>
      </c>
      <c r="B40" s="1"/>
      <c r="C40" s="1">
        <v>98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>
        <v>1</v>
      </c>
      <c r="P40" s="1"/>
      <c r="Q40" s="1"/>
      <c r="R40" s="1"/>
      <c r="S40" s="1"/>
      <c r="T40" s="30">
        <f>B40^2+C40^2+D40^2+E40^2+F40^2+G40^2+H40^2+I40^2+J40^2+K40^2+L40^2+M40^2+N40^2+O40^2+P40^2+Q40^2+R40^2+S40^2</f>
        <v>9605</v>
      </c>
    </row>
    <row r="41" spans="1:20" x14ac:dyDescent="0.25">
      <c r="A41" s="2" t="s">
        <v>7</v>
      </c>
      <c r="B41" s="1"/>
      <c r="C41" s="1">
        <v>72</v>
      </c>
      <c r="D41" s="1"/>
      <c r="E41" s="1"/>
      <c r="F41" s="1">
        <v>19</v>
      </c>
      <c r="G41" s="1"/>
      <c r="H41" s="1"/>
      <c r="I41" s="1"/>
      <c r="J41" s="1"/>
      <c r="K41" s="1">
        <v>3</v>
      </c>
      <c r="L41" s="1"/>
      <c r="M41" s="1"/>
      <c r="N41" s="1"/>
      <c r="O41" s="1">
        <v>3</v>
      </c>
      <c r="P41" s="1"/>
      <c r="Q41" s="1">
        <v>3</v>
      </c>
      <c r="R41" s="1"/>
      <c r="S41" s="1"/>
      <c r="T41" s="7">
        <f t="shared" ref="T41:T75" si="1">B41^2+C41^2+D41^2+E41^2+F41^2+G41^2+H41^2+I41^2+J41^2+K41^2+L41^2+M41^2+N41^2+O41^2+P41^2+Q41^2+R41^2+S41^2</f>
        <v>5572</v>
      </c>
    </row>
    <row r="42" spans="1:20" x14ac:dyDescent="0.25">
      <c r="A42" s="2" t="s">
        <v>8</v>
      </c>
      <c r="B42" s="1"/>
      <c r="C42" s="1"/>
      <c r="D42" s="1"/>
      <c r="E42" s="1"/>
      <c r="F42" s="1"/>
      <c r="G42" s="1"/>
      <c r="H42" s="1"/>
      <c r="I42" s="1">
        <v>89</v>
      </c>
      <c r="J42" s="1">
        <v>1</v>
      </c>
      <c r="K42" s="1"/>
      <c r="L42" s="1"/>
      <c r="M42" s="1"/>
      <c r="N42" s="1">
        <v>2</v>
      </c>
      <c r="O42" s="1"/>
      <c r="P42" s="1"/>
      <c r="Q42" s="1">
        <v>4</v>
      </c>
      <c r="R42" s="1">
        <v>3</v>
      </c>
      <c r="S42" s="1"/>
      <c r="T42" s="7">
        <f t="shared" si="1"/>
        <v>7951</v>
      </c>
    </row>
    <row r="43" spans="1:20" x14ac:dyDescent="0.25">
      <c r="A43" s="2" t="s">
        <v>9</v>
      </c>
      <c r="B43" s="1"/>
      <c r="C43" s="1"/>
      <c r="D43" s="1"/>
      <c r="E43" s="1"/>
      <c r="F43" s="1"/>
      <c r="G43" s="1"/>
      <c r="H43" s="1"/>
      <c r="I43" s="1">
        <v>1</v>
      </c>
      <c r="J43" s="1">
        <v>99</v>
      </c>
      <c r="K43" s="1"/>
      <c r="L43" s="1"/>
      <c r="M43" s="1"/>
      <c r="N43" s="1"/>
      <c r="O43" s="1"/>
      <c r="P43" s="1"/>
      <c r="Q43" s="1">
        <v>1</v>
      </c>
      <c r="R43" s="1"/>
      <c r="S43" s="1"/>
      <c r="T43" s="7">
        <f t="shared" si="1"/>
        <v>9803</v>
      </c>
    </row>
    <row r="44" spans="1:20" x14ac:dyDescent="0.25">
      <c r="A44" s="2" t="s">
        <v>10</v>
      </c>
      <c r="B44" s="1"/>
      <c r="C44" s="1"/>
      <c r="D44" s="1"/>
      <c r="E44" s="1"/>
      <c r="F44" s="1"/>
      <c r="G44" s="1"/>
      <c r="H44" s="1"/>
      <c r="I44" s="1"/>
      <c r="J44" s="1">
        <v>100</v>
      </c>
      <c r="K44" s="1"/>
      <c r="L44" s="1"/>
      <c r="M44" s="1"/>
      <c r="N44" s="1"/>
      <c r="O44" s="1"/>
      <c r="P44" s="1"/>
      <c r="Q44" s="1"/>
      <c r="R44" s="1"/>
      <c r="S44" s="1"/>
      <c r="T44" s="7">
        <f t="shared" si="1"/>
        <v>10000</v>
      </c>
    </row>
    <row r="45" spans="1:20" x14ac:dyDescent="0.25">
      <c r="A45" s="2" t="s">
        <v>11</v>
      </c>
      <c r="B45" s="1"/>
      <c r="C45" s="1"/>
      <c r="D45" s="1"/>
      <c r="E45" s="1"/>
      <c r="F45" s="1"/>
      <c r="G45" s="1">
        <v>3</v>
      </c>
      <c r="H45" s="1"/>
      <c r="I45" s="1">
        <v>1</v>
      </c>
      <c r="J45" s="1">
        <v>95</v>
      </c>
      <c r="K45" s="1"/>
      <c r="L45" s="1"/>
      <c r="M45" s="1"/>
      <c r="N45" s="1"/>
      <c r="O45" s="1"/>
      <c r="P45" s="1"/>
      <c r="Q45" s="1"/>
      <c r="R45" s="1"/>
      <c r="S45" s="1">
        <v>1</v>
      </c>
      <c r="T45" s="7">
        <f t="shared" si="1"/>
        <v>9036</v>
      </c>
    </row>
    <row r="46" spans="1:20" x14ac:dyDescent="0.25">
      <c r="A46" s="2" t="s">
        <v>12</v>
      </c>
      <c r="B46" s="1"/>
      <c r="C46" s="1">
        <v>2</v>
      </c>
      <c r="D46" s="1"/>
      <c r="E46" s="1"/>
      <c r="F46" s="1"/>
      <c r="G46" s="1">
        <v>96</v>
      </c>
      <c r="H46" s="1"/>
      <c r="I46" s="1"/>
      <c r="J46" s="1">
        <v>2</v>
      </c>
      <c r="K46" s="1"/>
      <c r="L46" s="1"/>
      <c r="M46" s="1"/>
      <c r="N46" s="1"/>
      <c r="O46" s="1"/>
      <c r="P46" s="1"/>
      <c r="Q46" s="1"/>
      <c r="R46" s="1"/>
      <c r="S46" s="1"/>
      <c r="T46" s="7">
        <f t="shared" si="1"/>
        <v>9224</v>
      </c>
    </row>
    <row r="47" spans="1:20" x14ac:dyDescent="0.25">
      <c r="A47" s="2" t="s">
        <v>13</v>
      </c>
      <c r="B47" s="1">
        <v>54</v>
      </c>
      <c r="C47" s="1">
        <v>2</v>
      </c>
      <c r="D47" s="1">
        <v>2</v>
      </c>
      <c r="E47" s="1"/>
      <c r="F47" s="1"/>
      <c r="G47" s="1"/>
      <c r="H47" s="1"/>
      <c r="I47" s="1"/>
      <c r="J47" s="1">
        <v>16</v>
      </c>
      <c r="K47" s="1"/>
      <c r="L47" s="1"/>
      <c r="M47" s="1"/>
      <c r="N47" s="1">
        <v>20</v>
      </c>
      <c r="O47" s="1"/>
      <c r="P47" s="1">
        <v>1</v>
      </c>
      <c r="Q47" s="1">
        <v>1</v>
      </c>
      <c r="R47" s="1">
        <v>4</v>
      </c>
      <c r="S47" s="1"/>
      <c r="T47" s="7">
        <f t="shared" si="1"/>
        <v>3598</v>
      </c>
    </row>
    <row r="48" spans="1:20" x14ac:dyDescent="0.25">
      <c r="A48" s="2" t="s">
        <v>14</v>
      </c>
      <c r="B48" s="1">
        <v>41</v>
      </c>
      <c r="C48" s="1">
        <v>4</v>
      </c>
      <c r="D48" s="1">
        <v>3</v>
      </c>
      <c r="E48" s="1"/>
      <c r="F48" s="1"/>
      <c r="G48" s="1">
        <v>1</v>
      </c>
      <c r="H48" s="1"/>
      <c r="I48" s="1">
        <v>1</v>
      </c>
      <c r="J48" s="1">
        <v>5</v>
      </c>
      <c r="K48" s="1"/>
      <c r="L48" s="1"/>
      <c r="M48" s="1"/>
      <c r="N48" s="1">
        <v>7</v>
      </c>
      <c r="O48" s="1">
        <v>1</v>
      </c>
      <c r="P48" s="1"/>
      <c r="Q48" s="1"/>
      <c r="R48" s="1">
        <v>36</v>
      </c>
      <c r="S48" s="1"/>
      <c r="T48" s="7">
        <f t="shared" si="1"/>
        <v>3079</v>
      </c>
    </row>
    <row r="49" spans="1:20" x14ac:dyDescent="0.25">
      <c r="A49" s="2" t="s">
        <v>15</v>
      </c>
      <c r="B49" s="1">
        <v>49</v>
      </c>
      <c r="C49" s="1">
        <v>1</v>
      </c>
      <c r="D49" s="1">
        <v>2</v>
      </c>
      <c r="E49" s="1">
        <v>1</v>
      </c>
      <c r="F49" s="1"/>
      <c r="G49" s="1"/>
      <c r="H49" s="1"/>
      <c r="I49" s="1"/>
      <c r="J49" s="1"/>
      <c r="K49" s="1"/>
      <c r="L49" s="1"/>
      <c r="M49" s="1"/>
      <c r="N49" s="1">
        <v>42</v>
      </c>
      <c r="O49" s="1"/>
      <c r="P49" s="1">
        <v>3</v>
      </c>
      <c r="Q49" s="1">
        <v>1</v>
      </c>
      <c r="R49" s="1">
        <v>2</v>
      </c>
      <c r="S49" s="1"/>
      <c r="T49" s="7">
        <f t="shared" si="1"/>
        <v>4185</v>
      </c>
    </row>
    <row r="50" spans="1:20" x14ac:dyDescent="0.25">
      <c r="A50" s="2" t="s">
        <v>16</v>
      </c>
      <c r="B50" s="1"/>
      <c r="C50" s="1">
        <v>3</v>
      </c>
      <c r="D50" s="1">
        <v>3</v>
      </c>
      <c r="E50" s="1">
        <v>50</v>
      </c>
      <c r="F50" s="1">
        <v>11</v>
      </c>
      <c r="G50" s="1">
        <v>2</v>
      </c>
      <c r="H50" s="1">
        <v>1</v>
      </c>
      <c r="I50" s="1">
        <v>2</v>
      </c>
      <c r="J50" s="1">
        <v>2</v>
      </c>
      <c r="K50" s="1">
        <v>2</v>
      </c>
      <c r="L50" s="1">
        <v>3</v>
      </c>
      <c r="M50" s="1">
        <v>3</v>
      </c>
      <c r="N50" s="1">
        <v>2</v>
      </c>
      <c r="O50" s="1">
        <v>7</v>
      </c>
      <c r="P50" s="1">
        <v>1</v>
      </c>
      <c r="Q50" s="1">
        <v>1</v>
      </c>
      <c r="R50" s="1">
        <v>1</v>
      </c>
      <c r="S50" s="1">
        <v>5</v>
      </c>
      <c r="T50" s="7">
        <f t="shared" si="1"/>
        <v>2755</v>
      </c>
    </row>
    <row r="51" spans="1:20" x14ac:dyDescent="0.25">
      <c r="A51" s="2" t="s">
        <v>17</v>
      </c>
      <c r="B51" s="1"/>
      <c r="C51" s="1">
        <v>4</v>
      </c>
      <c r="D51" s="1">
        <v>2</v>
      </c>
      <c r="E51" s="1">
        <v>74</v>
      </c>
      <c r="F51" s="1">
        <v>9</v>
      </c>
      <c r="G51" s="1"/>
      <c r="H51" s="1"/>
      <c r="I51" s="1"/>
      <c r="J51" s="1"/>
      <c r="K51" s="1"/>
      <c r="L51" s="1"/>
      <c r="M51" s="1"/>
      <c r="N51" s="1">
        <v>1</v>
      </c>
      <c r="O51" s="1">
        <v>7</v>
      </c>
      <c r="P51" s="1">
        <v>2</v>
      </c>
      <c r="Q51" s="1"/>
      <c r="R51" s="1"/>
      <c r="S51" s="1"/>
      <c r="T51" s="7">
        <f t="shared" si="1"/>
        <v>5631</v>
      </c>
    </row>
    <row r="52" spans="1:20" x14ac:dyDescent="0.25">
      <c r="A52" s="2" t="s">
        <v>18</v>
      </c>
      <c r="B52" s="1"/>
      <c r="C52" s="1">
        <v>2</v>
      </c>
      <c r="D52" s="1"/>
      <c r="E52" s="1"/>
      <c r="F52" s="1"/>
      <c r="G52" s="1">
        <v>34</v>
      </c>
      <c r="H52" s="1"/>
      <c r="I52" s="1"/>
      <c r="J52" s="1">
        <v>7</v>
      </c>
      <c r="K52" s="1">
        <v>54</v>
      </c>
      <c r="L52" s="1"/>
      <c r="M52" s="1"/>
      <c r="N52" s="1"/>
      <c r="O52" s="1">
        <v>1</v>
      </c>
      <c r="P52" s="1"/>
      <c r="Q52" s="1"/>
      <c r="R52" s="1">
        <v>1</v>
      </c>
      <c r="S52" s="1"/>
      <c r="T52" s="7">
        <f t="shared" si="1"/>
        <v>4127</v>
      </c>
    </row>
    <row r="53" spans="1:20" x14ac:dyDescent="0.25">
      <c r="A53" s="2" t="s">
        <v>19</v>
      </c>
      <c r="B53" s="1">
        <v>1</v>
      </c>
      <c r="C53" s="1">
        <v>4</v>
      </c>
      <c r="D53" s="1"/>
      <c r="E53" s="1">
        <v>1</v>
      </c>
      <c r="F53" s="1"/>
      <c r="G53" s="1">
        <v>4</v>
      </c>
      <c r="H53" s="1"/>
      <c r="I53" s="1"/>
      <c r="J53" s="1">
        <v>2</v>
      </c>
      <c r="K53" s="1">
        <v>84</v>
      </c>
      <c r="L53" s="1"/>
      <c r="M53" s="1"/>
      <c r="N53" s="1">
        <v>1</v>
      </c>
      <c r="O53" s="1"/>
      <c r="P53" s="1"/>
      <c r="Q53" s="1">
        <v>1</v>
      </c>
      <c r="R53" s="1">
        <v>2</v>
      </c>
      <c r="S53" s="1"/>
      <c r="T53" s="7">
        <f t="shared" si="1"/>
        <v>7100</v>
      </c>
    </row>
    <row r="54" spans="1:20" x14ac:dyDescent="0.25">
      <c r="A54" s="2" t="s">
        <v>20</v>
      </c>
      <c r="B54" s="1"/>
      <c r="C54" s="1"/>
      <c r="D54" s="1">
        <v>3</v>
      </c>
      <c r="E54" s="1"/>
      <c r="F54" s="1"/>
      <c r="G54" s="1"/>
      <c r="H54" s="1"/>
      <c r="I54" s="1"/>
      <c r="J54" s="1">
        <v>97</v>
      </c>
      <c r="K54" s="1"/>
      <c r="L54" s="1"/>
      <c r="M54" s="1"/>
      <c r="N54" s="1"/>
      <c r="O54" s="1"/>
      <c r="P54" s="1"/>
      <c r="Q54" s="1"/>
      <c r="R54" s="1"/>
      <c r="S54" s="1"/>
      <c r="T54" s="7">
        <f t="shared" si="1"/>
        <v>9418</v>
      </c>
    </row>
    <row r="55" spans="1:20" x14ac:dyDescent="0.25">
      <c r="A55" s="2" t="s">
        <v>21</v>
      </c>
      <c r="B55" s="1">
        <v>1</v>
      </c>
      <c r="C55" s="1">
        <v>2</v>
      </c>
      <c r="D55" s="1">
        <v>1</v>
      </c>
      <c r="E55" s="1">
        <v>3</v>
      </c>
      <c r="F55" s="1">
        <v>1</v>
      </c>
      <c r="G55" s="1">
        <v>1</v>
      </c>
      <c r="H55" s="1"/>
      <c r="I55" s="1">
        <v>8</v>
      </c>
      <c r="J55" s="1">
        <v>76</v>
      </c>
      <c r="K55" s="1">
        <v>1</v>
      </c>
      <c r="L55" s="1">
        <v>1</v>
      </c>
      <c r="M55" s="1">
        <v>1</v>
      </c>
      <c r="N55" s="1">
        <v>2</v>
      </c>
      <c r="O55" s="1">
        <v>1</v>
      </c>
      <c r="P55" s="1"/>
      <c r="Q55" s="1">
        <v>1</v>
      </c>
      <c r="R55" s="1">
        <v>1</v>
      </c>
      <c r="S55" s="1"/>
      <c r="T55" s="7">
        <f t="shared" si="1"/>
        <v>5867</v>
      </c>
    </row>
    <row r="56" spans="1:20" x14ac:dyDescent="0.25">
      <c r="A56" s="2" t="s">
        <v>22</v>
      </c>
      <c r="B56" s="1">
        <v>1</v>
      </c>
      <c r="C56" s="1"/>
      <c r="D56" s="1">
        <v>2</v>
      </c>
      <c r="E56" s="1">
        <v>1</v>
      </c>
      <c r="F56" s="1"/>
      <c r="G56" s="1">
        <v>69</v>
      </c>
      <c r="H56" s="1">
        <v>2</v>
      </c>
      <c r="I56" s="1">
        <v>1</v>
      </c>
      <c r="J56" s="1">
        <v>15</v>
      </c>
      <c r="K56" s="1">
        <v>2</v>
      </c>
      <c r="L56" s="1">
        <v>1</v>
      </c>
      <c r="M56" s="1"/>
      <c r="N56" s="1">
        <v>2</v>
      </c>
      <c r="O56" s="1">
        <v>2</v>
      </c>
      <c r="P56" s="1">
        <v>1</v>
      </c>
      <c r="Q56" s="1">
        <v>3</v>
      </c>
      <c r="R56" s="1"/>
      <c r="S56" s="1"/>
      <c r="T56" s="7">
        <f t="shared" si="1"/>
        <v>5020</v>
      </c>
    </row>
    <row r="57" spans="1:20" x14ac:dyDescent="0.25">
      <c r="A57" s="2" t="s">
        <v>23</v>
      </c>
      <c r="B57" s="1">
        <v>1</v>
      </c>
      <c r="C57" s="1"/>
      <c r="D57" s="1"/>
      <c r="E57" s="1"/>
      <c r="F57" s="1"/>
      <c r="G57" s="1"/>
      <c r="H57" s="1"/>
      <c r="I57" s="1">
        <v>1</v>
      </c>
      <c r="J57" s="1">
        <v>90</v>
      </c>
      <c r="K57" s="1"/>
      <c r="L57" s="1"/>
      <c r="M57" s="1"/>
      <c r="N57" s="1">
        <v>1</v>
      </c>
      <c r="O57" s="1"/>
      <c r="P57" s="1"/>
      <c r="Q57" s="1"/>
      <c r="R57" s="1">
        <v>6</v>
      </c>
      <c r="S57" s="1"/>
      <c r="T57" s="7">
        <f t="shared" si="1"/>
        <v>8139</v>
      </c>
    </row>
    <row r="58" spans="1:20" x14ac:dyDescent="0.25">
      <c r="A58" s="2" t="s">
        <v>24</v>
      </c>
      <c r="B58" s="1"/>
      <c r="C58" s="1"/>
      <c r="D58" s="1"/>
      <c r="E58" s="1">
        <v>1</v>
      </c>
      <c r="F58" s="1">
        <v>1</v>
      </c>
      <c r="G58" s="1">
        <v>1</v>
      </c>
      <c r="H58" s="1"/>
      <c r="I58" s="1">
        <v>4</v>
      </c>
      <c r="J58" s="1">
        <v>80</v>
      </c>
      <c r="K58" s="1">
        <v>1</v>
      </c>
      <c r="L58" s="1"/>
      <c r="M58" s="1">
        <v>4</v>
      </c>
      <c r="N58" s="1">
        <v>3</v>
      </c>
      <c r="O58" s="1">
        <v>1</v>
      </c>
      <c r="P58" s="1">
        <v>1</v>
      </c>
      <c r="Q58" s="1">
        <v>1</v>
      </c>
      <c r="R58" s="1">
        <v>2</v>
      </c>
      <c r="S58" s="1"/>
      <c r="T58" s="7">
        <f t="shared" si="1"/>
        <v>6452</v>
      </c>
    </row>
    <row r="59" spans="1:20" x14ac:dyDescent="0.25">
      <c r="A59" s="2" t="s">
        <v>25</v>
      </c>
      <c r="B59" s="1"/>
      <c r="C59" s="1">
        <v>4</v>
      </c>
      <c r="D59" s="1">
        <v>3</v>
      </c>
      <c r="E59" s="1">
        <v>2</v>
      </c>
      <c r="F59" s="1">
        <v>8</v>
      </c>
      <c r="G59" s="1">
        <v>9</v>
      </c>
      <c r="H59" s="1"/>
      <c r="I59" s="1">
        <v>1</v>
      </c>
      <c r="J59" s="1">
        <v>6</v>
      </c>
      <c r="K59" s="1">
        <v>27</v>
      </c>
      <c r="L59" s="1"/>
      <c r="M59" s="1">
        <v>1</v>
      </c>
      <c r="N59" s="1">
        <v>10</v>
      </c>
      <c r="O59" s="1">
        <v>1</v>
      </c>
      <c r="P59" s="1"/>
      <c r="Q59" s="1">
        <v>2</v>
      </c>
      <c r="R59" s="1">
        <v>28</v>
      </c>
      <c r="S59" s="1"/>
      <c r="T59" s="7">
        <f t="shared" si="1"/>
        <v>1830</v>
      </c>
    </row>
    <row r="60" spans="1:20" x14ac:dyDescent="0.25">
      <c r="A60" s="2" t="s">
        <v>26</v>
      </c>
      <c r="B60" s="1"/>
      <c r="C60" s="1">
        <v>1</v>
      </c>
      <c r="D60" s="1">
        <v>11</v>
      </c>
      <c r="E60" s="1"/>
      <c r="F60" s="1"/>
      <c r="G60" s="1">
        <v>3</v>
      </c>
      <c r="H60" s="1"/>
      <c r="I60" s="1"/>
      <c r="J60" s="1">
        <v>7</v>
      </c>
      <c r="K60" s="1">
        <v>9</v>
      </c>
      <c r="L60" s="1">
        <v>1</v>
      </c>
      <c r="M60" s="1">
        <v>1</v>
      </c>
      <c r="N60" s="1">
        <v>12</v>
      </c>
      <c r="O60" s="1">
        <v>1</v>
      </c>
      <c r="P60" s="1"/>
      <c r="Q60" s="1"/>
      <c r="R60" s="1">
        <v>53</v>
      </c>
      <c r="S60" s="1"/>
      <c r="T60" s="7">
        <f t="shared" si="1"/>
        <v>3217</v>
      </c>
    </row>
    <row r="61" spans="1:20" x14ac:dyDescent="0.25">
      <c r="A61" s="2" t="s">
        <v>27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>
        <v>98</v>
      </c>
      <c r="M61" s="1"/>
      <c r="N61" s="1">
        <v>1</v>
      </c>
      <c r="O61" s="1"/>
      <c r="P61" s="1">
        <v>1</v>
      </c>
      <c r="Q61" s="1"/>
      <c r="R61" s="1"/>
      <c r="S61" s="1"/>
      <c r="T61" s="7">
        <f t="shared" si="1"/>
        <v>9606</v>
      </c>
    </row>
    <row r="62" spans="1:20" x14ac:dyDescent="0.25">
      <c r="A62" s="2" t="s">
        <v>28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>
        <v>95</v>
      </c>
      <c r="M62" s="1">
        <v>1</v>
      </c>
      <c r="N62" s="1">
        <v>2</v>
      </c>
      <c r="O62" s="1"/>
      <c r="P62" s="1">
        <v>1</v>
      </c>
      <c r="Q62" s="1">
        <v>1</v>
      </c>
      <c r="R62" s="1"/>
      <c r="S62" s="1"/>
      <c r="T62" s="7">
        <f t="shared" si="1"/>
        <v>9032</v>
      </c>
    </row>
    <row r="63" spans="1:20" x14ac:dyDescent="0.25">
      <c r="A63" s="2" t="s">
        <v>29</v>
      </c>
      <c r="B63" s="1"/>
      <c r="C63" s="1"/>
      <c r="D63" s="1"/>
      <c r="E63" s="1"/>
      <c r="F63" s="1"/>
      <c r="G63" s="1">
        <v>1</v>
      </c>
      <c r="H63" s="1"/>
      <c r="I63" s="1"/>
      <c r="J63" s="1">
        <v>10</v>
      </c>
      <c r="K63" s="1"/>
      <c r="L63" s="1"/>
      <c r="M63" s="1">
        <v>89</v>
      </c>
      <c r="N63" s="1"/>
      <c r="O63" s="1"/>
      <c r="P63" s="1"/>
      <c r="Q63" s="1"/>
      <c r="R63" s="1"/>
      <c r="S63" s="1"/>
      <c r="T63" s="7">
        <f t="shared" si="1"/>
        <v>8022</v>
      </c>
    </row>
    <row r="64" spans="1:20" x14ac:dyDescent="0.25">
      <c r="A64" s="2" t="s">
        <v>30</v>
      </c>
      <c r="B64" s="1"/>
      <c r="C64" s="1">
        <v>1</v>
      </c>
      <c r="D64" s="1"/>
      <c r="E64" s="1"/>
      <c r="F64" s="1"/>
      <c r="G64" s="1"/>
      <c r="H64" s="1"/>
      <c r="I64" s="1">
        <v>58</v>
      </c>
      <c r="J64" s="1">
        <v>3</v>
      </c>
      <c r="K64" s="1"/>
      <c r="L64" s="1"/>
      <c r="M64" s="1"/>
      <c r="N64" s="1">
        <v>1</v>
      </c>
      <c r="O64" s="1"/>
      <c r="P64" s="1"/>
      <c r="Q64" s="1"/>
      <c r="R64" s="1">
        <v>36</v>
      </c>
      <c r="S64" s="1"/>
      <c r="T64" s="7">
        <f t="shared" si="1"/>
        <v>4671</v>
      </c>
    </row>
    <row r="65" spans="1:20" x14ac:dyDescent="0.25">
      <c r="A65" s="2" t="s">
        <v>31</v>
      </c>
      <c r="B65" s="1"/>
      <c r="C65" s="1">
        <v>1</v>
      </c>
      <c r="D65" s="1">
        <v>4</v>
      </c>
      <c r="E65" s="1">
        <v>1</v>
      </c>
      <c r="F65" s="1"/>
      <c r="G65" s="1">
        <v>1</v>
      </c>
      <c r="H65" s="1"/>
      <c r="I65" s="1">
        <v>78</v>
      </c>
      <c r="J65" s="1">
        <v>1</v>
      </c>
      <c r="K65" s="1">
        <v>1</v>
      </c>
      <c r="L65" s="1"/>
      <c r="M65" s="1">
        <v>1</v>
      </c>
      <c r="N65" s="1">
        <v>9</v>
      </c>
      <c r="O65" s="1"/>
      <c r="P65" s="1">
        <v>1</v>
      </c>
      <c r="Q65" s="1">
        <v>1</v>
      </c>
      <c r="R65" s="1"/>
      <c r="S65" s="1"/>
      <c r="T65" s="7">
        <f t="shared" si="1"/>
        <v>6189</v>
      </c>
    </row>
    <row r="66" spans="1:20" x14ac:dyDescent="0.25">
      <c r="A66" s="2" t="s">
        <v>32</v>
      </c>
      <c r="B66" s="1"/>
      <c r="C66" s="1"/>
      <c r="D66" s="1"/>
      <c r="E66" s="1"/>
      <c r="F66" s="1"/>
      <c r="G66" s="1">
        <v>3</v>
      </c>
      <c r="H66" s="1"/>
      <c r="I66" s="1">
        <v>97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7">
        <f t="shared" si="1"/>
        <v>9418</v>
      </c>
    </row>
    <row r="67" spans="1:20" x14ac:dyDescent="0.25">
      <c r="A67" s="2" t="s">
        <v>33</v>
      </c>
      <c r="B67" s="1">
        <v>2</v>
      </c>
      <c r="C67" s="1">
        <v>3</v>
      </c>
      <c r="D67" s="1">
        <v>4</v>
      </c>
      <c r="E67" s="1">
        <v>4</v>
      </c>
      <c r="F67" s="1">
        <v>1</v>
      </c>
      <c r="G67" s="1">
        <v>8</v>
      </c>
      <c r="H67" s="1">
        <v>4</v>
      </c>
      <c r="I67" s="1">
        <v>6</v>
      </c>
      <c r="J67" s="1">
        <v>12</v>
      </c>
      <c r="K67" s="1">
        <v>10</v>
      </c>
      <c r="L67" s="1">
        <v>4</v>
      </c>
      <c r="M67" s="1">
        <v>4</v>
      </c>
      <c r="N67" s="1">
        <v>16</v>
      </c>
      <c r="O67" s="1">
        <v>9</v>
      </c>
      <c r="P67" s="1">
        <v>2</v>
      </c>
      <c r="Q67" s="1">
        <v>6</v>
      </c>
      <c r="R67" s="1">
        <v>4</v>
      </c>
      <c r="S67" s="1">
        <v>1</v>
      </c>
      <c r="T67" s="7">
        <f t="shared" si="1"/>
        <v>832</v>
      </c>
    </row>
    <row r="68" spans="1:20" x14ac:dyDescent="0.25">
      <c r="A68" s="2" t="s">
        <v>34</v>
      </c>
      <c r="B68" s="1">
        <v>3</v>
      </c>
      <c r="C68" s="1">
        <v>2</v>
      </c>
      <c r="D68" s="1">
        <v>3</v>
      </c>
      <c r="E68" s="1">
        <v>2</v>
      </c>
      <c r="F68" s="1">
        <v>1</v>
      </c>
      <c r="G68" s="1">
        <v>11</v>
      </c>
      <c r="H68" s="1">
        <v>1</v>
      </c>
      <c r="I68" s="1">
        <v>4</v>
      </c>
      <c r="J68" s="1">
        <v>33</v>
      </c>
      <c r="K68" s="1">
        <v>3</v>
      </c>
      <c r="L68" s="1">
        <v>3</v>
      </c>
      <c r="M68" s="1">
        <v>5</v>
      </c>
      <c r="N68" s="1">
        <v>11</v>
      </c>
      <c r="O68" s="1">
        <v>3</v>
      </c>
      <c r="P68" s="1">
        <v>3</v>
      </c>
      <c r="Q68" s="1">
        <v>11</v>
      </c>
      <c r="R68" s="1">
        <v>2</v>
      </c>
      <c r="S68" s="1">
        <v>1</v>
      </c>
      <c r="T68" s="7">
        <f t="shared" si="1"/>
        <v>1562</v>
      </c>
    </row>
    <row r="69" spans="1:20" x14ac:dyDescent="0.25">
      <c r="A69" s="2" t="s">
        <v>35</v>
      </c>
      <c r="B69" s="1"/>
      <c r="C69" s="1">
        <v>1</v>
      </c>
      <c r="D69" s="1">
        <v>6</v>
      </c>
      <c r="E69" s="1"/>
      <c r="F69" s="1"/>
      <c r="G69" s="1"/>
      <c r="H69" s="1"/>
      <c r="I69" s="1">
        <v>1</v>
      </c>
      <c r="J69" s="1"/>
      <c r="K69" s="1"/>
      <c r="L69" s="1">
        <v>4</v>
      </c>
      <c r="M69" s="1"/>
      <c r="N69" s="1">
        <v>39</v>
      </c>
      <c r="O69" s="1"/>
      <c r="P69" s="1">
        <v>47</v>
      </c>
      <c r="Q69" s="1">
        <v>2</v>
      </c>
      <c r="R69" s="1"/>
      <c r="S69" s="1">
        <v>1</v>
      </c>
      <c r="T69" s="7">
        <f t="shared" si="1"/>
        <v>3789</v>
      </c>
    </row>
    <row r="70" spans="1:20" x14ac:dyDescent="0.25">
      <c r="A70" s="2" t="s">
        <v>36</v>
      </c>
      <c r="B70" s="1">
        <v>2</v>
      </c>
      <c r="C70" s="1">
        <v>1</v>
      </c>
      <c r="D70" s="1">
        <v>1</v>
      </c>
      <c r="E70" s="1">
        <v>1</v>
      </c>
      <c r="F70" s="1">
        <v>5</v>
      </c>
      <c r="G70" s="1">
        <v>1</v>
      </c>
      <c r="H70" s="1"/>
      <c r="I70" s="1"/>
      <c r="J70" s="1">
        <v>1</v>
      </c>
      <c r="K70" s="1"/>
      <c r="L70" s="1">
        <v>1</v>
      </c>
      <c r="M70" s="1">
        <v>1</v>
      </c>
      <c r="N70" s="1">
        <v>37</v>
      </c>
      <c r="O70" s="1">
        <v>1</v>
      </c>
      <c r="P70" s="1">
        <v>49</v>
      </c>
      <c r="Q70" s="1"/>
      <c r="R70" s="1"/>
      <c r="S70" s="1"/>
      <c r="T70" s="7">
        <f t="shared" si="1"/>
        <v>3807</v>
      </c>
    </row>
    <row r="71" spans="1:20" x14ac:dyDescent="0.25">
      <c r="A71" s="2" t="s">
        <v>37</v>
      </c>
      <c r="B71" s="1">
        <v>13</v>
      </c>
      <c r="C71" s="1">
        <v>1</v>
      </c>
      <c r="D71" s="1">
        <v>2</v>
      </c>
      <c r="E71" s="1">
        <v>1</v>
      </c>
      <c r="F71" s="1">
        <v>1</v>
      </c>
      <c r="G71" s="1"/>
      <c r="H71" s="1"/>
      <c r="I71" s="1"/>
      <c r="J71" s="1"/>
      <c r="K71" s="1">
        <v>1</v>
      </c>
      <c r="L71" s="1"/>
      <c r="M71" s="1"/>
      <c r="N71" s="1">
        <v>48</v>
      </c>
      <c r="O71" s="1"/>
      <c r="P71" s="1">
        <v>30</v>
      </c>
      <c r="Q71" s="1">
        <v>1</v>
      </c>
      <c r="R71" s="1">
        <v>1</v>
      </c>
      <c r="S71" s="1"/>
      <c r="T71" s="7">
        <f t="shared" si="1"/>
        <v>3383</v>
      </c>
    </row>
    <row r="72" spans="1:20" x14ac:dyDescent="0.25">
      <c r="A72" s="2" t="s">
        <v>38</v>
      </c>
      <c r="B72" s="1">
        <v>1</v>
      </c>
      <c r="C72" s="1"/>
      <c r="D72" s="1">
        <v>1</v>
      </c>
      <c r="E72" s="1"/>
      <c r="F72" s="1"/>
      <c r="G72" s="1">
        <v>1</v>
      </c>
      <c r="H72" s="1"/>
      <c r="I72" s="1">
        <v>1</v>
      </c>
      <c r="J72" s="1"/>
      <c r="K72" s="1"/>
      <c r="L72" s="1"/>
      <c r="M72" s="1"/>
      <c r="N72" s="1">
        <v>1</v>
      </c>
      <c r="O72" s="1"/>
      <c r="P72" s="1">
        <v>1</v>
      </c>
      <c r="Q72" s="1"/>
      <c r="R72" s="1">
        <v>96</v>
      </c>
      <c r="S72" s="1"/>
      <c r="T72" s="7">
        <f t="shared" si="1"/>
        <v>9222</v>
      </c>
    </row>
    <row r="73" spans="1:20" x14ac:dyDescent="0.25">
      <c r="A73" s="2" t="s">
        <v>39</v>
      </c>
      <c r="B73" s="1"/>
      <c r="C73" s="1"/>
      <c r="D73" s="1">
        <v>2</v>
      </c>
      <c r="E73" s="1"/>
      <c r="F73" s="1">
        <v>7</v>
      </c>
      <c r="G73" s="1"/>
      <c r="H73" s="1"/>
      <c r="I73" s="1">
        <v>80</v>
      </c>
      <c r="J73" s="1">
        <v>2</v>
      </c>
      <c r="K73" s="1">
        <v>3</v>
      </c>
      <c r="L73" s="1">
        <v>2</v>
      </c>
      <c r="M73" s="1"/>
      <c r="N73" s="1">
        <v>2</v>
      </c>
      <c r="O73" s="1"/>
      <c r="P73" s="1"/>
      <c r="Q73" s="1">
        <v>1</v>
      </c>
      <c r="R73" s="1">
        <v>2</v>
      </c>
      <c r="S73" s="1"/>
      <c r="T73" s="7">
        <f t="shared" si="1"/>
        <v>6479</v>
      </c>
    </row>
    <row r="74" spans="1:20" x14ac:dyDescent="0.25">
      <c r="A74" s="2" t="s">
        <v>40</v>
      </c>
      <c r="B74" s="1"/>
      <c r="C74" s="1"/>
      <c r="D74" s="1"/>
      <c r="E74" s="1"/>
      <c r="F74" s="1">
        <v>7</v>
      </c>
      <c r="G74" s="1">
        <v>2</v>
      </c>
      <c r="H74" s="1"/>
      <c r="I74" s="1">
        <v>90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7">
        <f t="shared" si="1"/>
        <v>8153</v>
      </c>
    </row>
    <row r="75" spans="1:20" x14ac:dyDescent="0.25">
      <c r="A75" s="2" t="s">
        <v>41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>
        <v>1</v>
      </c>
      <c r="O75" s="1"/>
      <c r="P75" s="1"/>
      <c r="Q75" s="1">
        <v>98</v>
      </c>
      <c r="R75" s="1"/>
      <c r="S75" s="1"/>
      <c r="T75" s="7">
        <f t="shared" si="1"/>
        <v>9605</v>
      </c>
    </row>
  </sheetData>
  <mergeCells count="1">
    <mergeCell ref="B39:S39"/>
  </mergeCells>
  <conditionalFormatting sqref="T40:T75">
    <cfRule type="top10" dxfId="38" priority="1" bottom="1" rank="10"/>
    <cfRule type="top10" dxfId="37" priority="2" rank="10"/>
  </conditionalFormatting>
  <pageMargins left="0.7" right="0.7" top="0.75" bottom="0.75" header="0.3" footer="0.3"/>
  <ignoredErrors>
    <ignoredError sqref="A2:A6 A26:A37 A10:A25 A7:A9 A40:A54 A63:A75 A55:A6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workbookViewId="0">
      <selection sqref="A1:L1"/>
    </sheetView>
  </sheetViews>
  <sheetFormatPr baseColWidth="10" defaultRowHeight="15" x14ac:dyDescent="0.25"/>
  <cols>
    <col min="1" max="1" width="7.42578125" bestFit="1" customWidth="1"/>
    <col min="2" max="3" width="3.140625" bestFit="1" customWidth="1"/>
    <col min="4" max="4" width="5.5703125" bestFit="1" customWidth="1"/>
    <col min="5" max="5" width="4.140625" bestFit="1" customWidth="1"/>
    <col min="6" max="6" width="5.5703125" bestFit="1" customWidth="1"/>
    <col min="7" max="7" width="4.140625" bestFit="1" customWidth="1"/>
    <col min="8" max="10" width="5.5703125" bestFit="1" customWidth="1"/>
    <col min="11" max="11" width="4.140625" bestFit="1" customWidth="1"/>
    <col min="12" max="12" width="6.5703125" bestFit="1" customWidth="1"/>
    <col min="14" max="14" width="7.42578125" bestFit="1" customWidth="1"/>
    <col min="15" max="16" width="5.140625" bestFit="1" customWidth="1"/>
    <col min="17" max="24" width="6.140625" bestFit="1" customWidth="1"/>
  </cols>
  <sheetData>
    <row r="1" spans="1:24" x14ac:dyDescent="0.25">
      <c r="A1" s="25" t="s">
        <v>147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N1" s="26" t="s">
        <v>148</v>
      </c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x14ac:dyDescent="0.25">
      <c r="A2" s="9" t="s">
        <v>43</v>
      </c>
      <c r="B2" s="9">
        <v>22</v>
      </c>
      <c r="C2" s="9">
        <v>23</v>
      </c>
      <c r="D2" s="9">
        <v>24</v>
      </c>
      <c r="E2" s="9">
        <v>25</v>
      </c>
      <c r="F2" s="9">
        <v>26</v>
      </c>
      <c r="G2" s="9">
        <v>27</v>
      </c>
      <c r="H2" s="9">
        <v>28</v>
      </c>
      <c r="I2" s="9">
        <v>29</v>
      </c>
      <c r="J2" s="9">
        <v>30</v>
      </c>
      <c r="K2" s="9" t="s">
        <v>64</v>
      </c>
      <c r="L2" s="9" t="s">
        <v>62</v>
      </c>
      <c r="N2" s="9" t="s">
        <v>43</v>
      </c>
      <c r="O2" s="9">
        <v>22</v>
      </c>
      <c r="P2" s="9">
        <v>23</v>
      </c>
      <c r="Q2" s="9">
        <v>24</v>
      </c>
      <c r="R2" s="9">
        <v>25</v>
      </c>
      <c r="S2" s="9">
        <v>26</v>
      </c>
      <c r="T2" s="9">
        <v>27</v>
      </c>
      <c r="U2" s="9">
        <v>28</v>
      </c>
      <c r="V2" s="9">
        <v>29</v>
      </c>
      <c r="W2" s="9">
        <v>30</v>
      </c>
      <c r="X2" s="9" t="s">
        <v>64</v>
      </c>
    </row>
    <row r="3" spans="1:24" x14ac:dyDescent="0.25">
      <c r="A3" s="9" t="s">
        <v>6</v>
      </c>
      <c r="B3" s="9"/>
      <c r="C3" s="9"/>
      <c r="D3" s="9"/>
      <c r="E3" s="9">
        <v>5</v>
      </c>
      <c r="F3" s="9">
        <v>41</v>
      </c>
      <c r="G3" s="9"/>
      <c r="H3" s="9">
        <v>306</v>
      </c>
      <c r="I3" s="9">
        <v>71</v>
      </c>
      <c r="J3" s="9">
        <v>244</v>
      </c>
      <c r="K3" s="9">
        <v>122</v>
      </c>
      <c r="L3" s="9">
        <f>SUM(B3:K3)</f>
        <v>789</v>
      </c>
      <c r="N3" s="9" t="s">
        <v>6</v>
      </c>
      <c r="O3" s="11"/>
      <c r="P3" s="11"/>
      <c r="Q3" s="11"/>
      <c r="R3" s="11">
        <v>6.3371356147021544E-3</v>
      </c>
      <c r="S3" s="11">
        <v>5.1964512040557666E-2</v>
      </c>
      <c r="T3" s="11"/>
      <c r="U3" s="11">
        <v>0.38783269961977185</v>
      </c>
      <c r="V3" s="11">
        <v>8.9987325728770592E-2</v>
      </c>
      <c r="W3" s="11">
        <v>0.30925221799746516</v>
      </c>
      <c r="X3" s="11">
        <v>0.15462610899873258</v>
      </c>
    </row>
    <row r="4" spans="1:24" x14ac:dyDescent="0.25">
      <c r="A4" s="9" t="s">
        <v>7</v>
      </c>
      <c r="B4" s="9"/>
      <c r="C4" s="9"/>
      <c r="D4" s="9">
        <v>1</v>
      </c>
      <c r="E4" s="9"/>
      <c r="F4" s="9">
        <v>19</v>
      </c>
      <c r="G4" s="9">
        <v>7</v>
      </c>
      <c r="H4" s="9">
        <v>4</v>
      </c>
      <c r="I4" s="9">
        <v>1</v>
      </c>
      <c r="J4" s="9"/>
      <c r="K4" s="9"/>
      <c r="L4" s="9">
        <f t="shared" ref="L4:L38" si="0">SUM(B4:K4)</f>
        <v>32</v>
      </c>
      <c r="N4" s="9" t="s">
        <v>7</v>
      </c>
      <c r="O4" s="11"/>
      <c r="P4" s="11"/>
      <c r="Q4" s="11">
        <v>3.125E-2</v>
      </c>
      <c r="R4" s="11"/>
      <c r="S4" s="11">
        <v>0.59375</v>
      </c>
      <c r="T4" s="11">
        <v>0.21875</v>
      </c>
      <c r="U4" s="11">
        <v>0.125</v>
      </c>
      <c r="V4" s="11">
        <v>3.125E-2</v>
      </c>
      <c r="W4" s="11"/>
      <c r="X4" s="11"/>
    </row>
    <row r="5" spans="1:24" x14ac:dyDescent="0.25">
      <c r="A5" s="9" t="s">
        <v>8</v>
      </c>
      <c r="B5" s="9"/>
      <c r="C5" s="9"/>
      <c r="D5" s="9">
        <v>57</v>
      </c>
      <c r="E5" s="9"/>
      <c r="F5" s="9">
        <v>74</v>
      </c>
      <c r="G5" s="9">
        <v>30</v>
      </c>
      <c r="H5" s="9">
        <v>39</v>
      </c>
      <c r="I5" s="9">
        <v>4</v>
      </c>
      <c r="J5" s="9">
        <v>1</v>
      </c>
      <c r="K5" s="9"/>
      <c r="L5" s="9">
        <f t="shared" si="0"/>
        <v>205</v>
      </c>
      <c r="N5" s="9" t="s">
        <v>8</v>
      </c>
      <c r="O5" s="11"/>
      <c r="P5" s="11"/>
      <c r="Q5" s="11">
        <v>0.2780487804878049</v>
      </c>
      <c r="R5" s="11"/>
      <c r="S5" s="11">
        <v>0.36097560975609755</v>
      </c>
      <c r="T5" s="11">
        <v>0.14634146341463414</v>
      </c>
      <c r="U5" s="11">
        <v>0.19024390243902439</v>
      </c>
      <c r="V5" s="11">
        <v>1.9512195121951219E-2</v>
      </c>
      <c r="W5" s="11">
        <v>4.8780487804878049E-3</v>
      </c>
      <c r="X5" s="11"/>
    </row>
    <row r="6" spans="1:24" x14ac:dyDescent="0.25">
      <c r="A6" s="9" t="s">
        <v>9</v>
      </c>
      <c r="B6" s="9"/>
      <c r="C6" s="9"/>
      <c r="D6" s="9"/>
      <c r="E6" s="9">
        <v>1</v>
      </c>
      <c r="F6" s="9">
        <v>4</v>
      </c>
      <c r="G6" s="9">
        <v>8</v>
      </c>
      <c r="H6" s="9">
        <v>119</v>
      </c>
      <c r="I6" s="9">
        <v>6</v>
      </c>
      <c r="J6" s="9">
        <v>2</v>
      </c>
      <c r="K6" s="9"/>
      <c r="L6" s="9">
        <f t="shared" si="0"/>
        <v>140</v>
      </c>
      <c r="N6" s="9" t="s">
        <v>9</v>
      </c>
      <c r="O6" s="11"/>
      <c r="P6" s="11"/>
      <c r="Q6" s="11"/>
      <c r="R6" s="11">
        <v>7.1428571428571426E-3</v>
      </c>
      <c r="S6" s="11">
        <v>2.8571428571428571E-2</v>
      </c>
      <c r="T6" s="11">
        <v>5.7142857142857141E-2</v>
      </c>
      <c r="U6" s="11">
        <v>0.85</v>
      </c>
      <c r="V6" s="11">
        <v>4.2857142857142858E-2</v>
      </c>
      <c r="W6" s="11">
        <v>1.4285714285714285E-2</v>
      </c>
      <c r="X6" s="11"/>
    </row>
    <row r="7" spans="1:24" x14ac:dyDescent="0.25">
      <c r="A7" s="9" t="s">
        <v>10</v>
      </c>
      <c r="B7" s="9"/>
      <c r="C7" s="9"/>
      <c r="D7" s="9"/>
      <c r="E7" s="9"/>
      <c r="F7" s="9">
        <v>78</v>
      </c>
      <c r="G7" s="9">
        <v>1</v>
      </c>
      <c r="H7" s="9">
        <v>944</v>
      </c>
      <c r="I7" s="9">
        <v>845</v>
      </c>
      <c r="J7" s="9">
        <v>183</v>
      </c>
      <c r="K7" s="9"/>
      <c r="L7" s="9">
        <f t="shared" si="0"/>
        <v>2051</v>
      </c>
      <c r="N7" s="9" t="s">
        <v>10</v>
      </c>
      <c r="O7" s="11"/>
      <c r="P7" s="11"/>
      <c r="Q7" s="11"/>
      <c r="R7" s="11"/>
      <c r="S7" s="11">
        <v>3.803022915650902E-2</v>
      </c>
      <c r="T7" s="11">
        <v>4.8756704046806434E-4</v>
      </c>
      <c r="U7" s="11">
        <v>0.46026328620185275</v>
      </c>
      <c r="V7" s="11">
        <v>0.41199414919551436</v>
      </c>
      <c r="W7" s="11">
        <v>8.9224768405655783E-2</v>
      </c>
      <c r="X7" s="11"/>
    </row>
    <row r="8" spans="1:24" x14ac:dyDescent="0.25">
      <c r="A8" s="9" t="s">
        <v>11</v>
      </c>
      <c r="B8" s="9"/>
      <c r="C8" s="9"/>
      <c r="D8" s="9"/>
      <c r="E8" s="9"/>
      <c r="F8" s="9"/>
      <c r="G8" s="9">
        <v>1</v>
      </c>
      <c r="H8" s="9">
        <v>133</v>
      </c>
      <c r="I8" s="9">
        <v>80</v>
      </c>
      <c r="J8" s="9">
        <v>134</v>
      </c>
      <c r="K8" s="9"/>
      <c r="L8" s="9">
        <f t="shared" si="0"/>
        <v>348</v>
      </c>
      <c r="N8" s="9" t="s">
        <v>11</v>
      </c>
      <c r="O8" s="11"/>
      <c r="P8" s="11"/>
      <c r="Q8" s="11"/>
      <c r="R8" s="11"/>
      <c r="S8" s="11"/>
      <c r="T8" s="11">
        <v>2.8735632183908046E-3</v>
      </c>
      <c r="U8" s="11">
        <v>0.38218390804597702</v>
      </c>
      <c r="V8" s="11">
        <v>0.22988505747126436</v>
      </c>
      <c r="W8" s="11">
        <v>0.38505747126436779</v>
      </c>
      <c r="X8" s="11"/>
    </row>
    <row r="9" spans="1:24" x14ac:dyDescent="0.25">
      <c r="A9" s="9" t="s">
        <v>12</v>
      </c>
      <c r="B9" s="9"/>
      <c r="C9" s="9"/>
      <c r="D9" s="9"/>
      <c r="E9" s="9"/>
      <c r="F9" s="9">
        <v>29</v>
      </c>
      <c r="G9" s="9">
        <v>32</v>
      </c>
      <c r="H9" s="9">
        <v>53</v>
      </c>
      <c r="I9" s="9">
        <v>10</v>
      </c>
      <c r="J9" s="9">
        <v>6</v>
      </c>
      <c r="K9" s="9"/>
      <c r="L9" s="9">
        <f t="shared" si="0"/>
        <v>130</v>
      </c>
      <c r="N9" s="9" t="s">
        <v>12</v>
      </c>
      <c r="O9" s="11"/>
      <c r="P9" s="11"/>
      <c r="Q9" s="11"/>
      <c r="R9" s="11"/>
      <c r="S9" s="11">
        <v>0.22307692307692309</v>
      </c>
      <c r="T9" s="11">
        <v>0.24615384615384617</v>
      </c>
      <c r="U9" s="11">
        <v>0.40769230769230769</v>
      </c>
      <c r="V9" s="11">
        <v>7.6923076923076927E-2</v>
      </c>
      <c r="W9" s="11">
        <v>4.6153846153846156E-2</v>
      </c>
      <c r="X9" s="11"/>
    </row>
    <row r="10" spans="1:24" x14ac:dyDescent="0.25">
      <c r="A10" s="9" t="s">
        <v>13</v>
      </c>
      <c r="B10" s="9"/>
      <c r="C10" s="9"/>
      <c r="D10" s="9">
        <v>40</v>
      </c>
      <c r="E10" s="9">
        <v>1</v>
      </c>
      <c r="F10" s="9">
        <v>118</v>
      </c>
      <c r="G10" s="9">
        <v>16</v>
      </c>
      <c r="H10" s="9">
        <v>98</v>
      </c>
      <c r="I10" s="9">
        <v>35</v>
      </c>
      <c r="J10" s="9">
        <v>32</v>
      </c>
      <c r="K10" s="9"/>
      <c r="L10" s="9">
        <f t="shared" si="0"/>
        <v>340</v>
      </c>
      <c r="N10" s="9" t="s">
        <v>13</v>
      </c>
      <c r="O10" s="11"/>
      <c r="P10" s="11"/>
      <c r="Q10" s="11">
        <v>0.11764705882352941</v>
      </c>
      <c r="R10" s="11">
        <v>2.9411764705882353E-3</v>
      </c>
      <c r="S10" s="11">
        <v>0.34705882352941175</v>
      </c>
      <c r="T10" s="11">
        <v>4.7058823529411764E-2</v>
      </c>
      <c r="U10" s="11">
        <v>0.28823529411764703</v>
      </c>
      <c r="V10" s="11">
        <v>0.10294117647058823</v>
      </c>
      <c r="W10" s="11">
        <v>9.4117647058823528E-2</v>
      </c>
      <c r="X10" s="11"/>
    </row>
    <row r="11" spans="1:24" x14ac:dyDescent="0.25">
      <c r="A11" s="9" t="s">
        <v>14</v>
      </c>
      <c r="B11" s="9"/>
      <c r="C11" s="9"/>
      <c r="D11" s="9">
        <v>8</v>
      </c>
      <c r="E11" s="9"/>
      <c r="F11" s="9">
        <v>29</v>
      </c>
      <c r="G11" s="9">
        <v>3</v>
      </c>
      <c r="H11" s="9">
        <v>23</v>
      </c>
      <c r="I11" s="9">
        <v>7</v>
      </c>
      <c r="J11" s="9">
        <v>5</v>
      </c>
      <c r="K11" s="9"/>
      <c r="L11" s="9">
        <f t="shared" si="0"/>
        <v>75</v>
      </c>
      <c r="N11" s="9" t="s">
        <v>14</v>
      </c>
      <c r="O11" s="11"/>
      <c r="P11" s="11"/>
      <c r="Q11" s="11">
        <v>0.10666666666666667</v>
      </c>
      <c r="R11" s="11"/>
      <c r="S11" s="11">
        <v>0.38666666666666666</v>
      </c>
      <c r="T11" s="11">
        <v>0.04</v>
      </c>
      <c r="U11" s="11">
        <v>0.30666666666666664</v>
      </c>
      <c r="V11" s="11">
        <v>9.3333333333333338E-2</v>
      </c>
      <c r="W11" s="11">
        <v>6.6666666666666666E-2</v>
      </c>
      <c r="X11" s="11"/>
    </row>
    <row r="12" spans="1:24" x14ac:dyDescent="0.25">
      <c r="A12" s="9" t="s">
        <v>15</v>
      </c>
      <c r="B12" s="9"/>
      <c r="C12" s="9"/>
      <c r="D12" s="9">
        <v>61</v>
      </c>
      <c r="E12" s="9"/>
      <c r="F12" s="9">
        <v>144</v>
      </c>
      <c r="G12" s="9">
        <v>6</v>
      </c>
      <c r="H12" s="9">
        <v>99</v>
      </c>
      <c r="I12" s="9">
        <v>29</v>
      </c>
      <c r="J12" s="9">
        <v>28</v>
      </c>
      <c r="K12" s="9"/>
      <c r="L12" s="9">
        <f t="shared" si="0"/>
        <v>367</v>
      </c>
      <c r="N12" s="9" t="s">
        <v>15</v>
      </c>
      <c r="O12" s="11"/>
      <c r="P12" s="11"/>
      <c r="Q12" s="11">
        <v>0.16621253405994552</v>
      </c>
      <c r="R12" s="11"/>
      <c r="S12" s="11">
        <v>0.39237057220708449</v>
      </c>
      <c r="T12" s="11">
        <v>1.6348773841961851E-2</v>
      </c>
      <c r="U12" s="11">
        <v>0.26975476839237056</v>
      </c>
      <c r="V12" s="11">
        <v>7.901907356948229E-2</v>
      </c>
      <c r="W12" s="11">
        <v>7.6294277929155316E-2</v>
      </c>
      <c r="X12" s="11"/>
    </row>
    <row r="13" spans="1:24" x14ac:dyDescent="0.25">
      <c r="A13" s="9" t="s">
        <v>16</v>
      </c>
      <c r="B13" s="9"/>
      <c r="C13" s="9"/>
      <c r="D13" s="9">
        <v>89</v>
      </c>
      <c r="E13" s="9">
        <v>1</v>
      </c>
      <c r="F13" s="9">
        <v>76</v>
      </c>
      <c r="G13" s="9">
        <v>6</v>
      </c>
      <c r="H13" s="9">
        <v>89</v>
      </c>
      <c r="I13" s="9">
        <v>20</v>
      </c>
      <c r="J13" s="9">
        <v>14</v>
      </c>
      <c r="K13" s="9"/>
      <c r="L13" s="9">
        <f t="shared" si="0"/>
        <v>295</v>
      </c>
      <c r="N13" s="9" t="s">
        <v>16</v>
      </c>
      <c r="O13" s="11"/>
      <c r="P13" s="11"/>
      <c r="Q13" s="11">
        <v>0.30169491525423731</v>
      </c>
      <c r="R13" s="11">
        <v>3.3898305084745762E-3</v>
      </c>
      <c r="S13" s="11">
        <v>0.25762711864406779</v>
      </c>
      <c r="T13" s="11">
        <v>2.0338983050847456E-2</v>
      </c>
      <c r="U13" s="11">
        <v>0.30169491525423731</v>
      </c>
      <c r="V13" s="11">
        <v>6.7796610169491525E-2</v>
      </c>
      <c r="W13" s="11">
        <v>4.7457627118644069E-2</v>
      </c>
      <c r="X13" s="11"/>
    </row>
    <row r="14" spans="1:24" x14ac:dyDescent="0.25">
      <c r="A14" s="9" t="s">
        <v>17</v>
      </c>
      <c r="B14" s="9"/>
      <c r="C14" s="9"/>
      <c r="D14" s="9">
        <v>101</v>
      </c>
      <c r="E14" s="9"/>
      <c r="F14" s="9">
        <v>33</v>
      </c>
      <c r="G14" s="9">
        <v>4</v>
      </c>
      <c r="H14" s="9">
        <v>51</v>
      </c>
      <c r="I14" s="9">
        <v>14</v>
      </c>
      <c r="J14" s="9">
        <v>9</v>
      </c>
      <c r="K14" s="9"/>
      <c r="L14" s="9">
        <f t="shared" si="0"/>
        <v>212</v>
      </c>
      <c r="N14" s="9" t="s">
        <v>17</v>
      </c>
      <c r="O14" s="11"/>
      <c r="P14" s="11"/>
      <c r="Q14" s="11">
        <v>0.47641509433962265</v>
      </c>
      <c r="R14" s="11"/>
      <c r="S14" s="11">
        <v>0.15566037735849056</v>
      </c>
      <c r="T14" s="11">
        <v>1.8867924528301886E-2</v>
      </c>
      <c r="U14" s="11">
        <v>0.24056603773584906</v>
      </c>
      <c r="V14" s="11">
        <v>6.6037735849056603E-2</v>
      </c>
      <c r="W14" s="11">
        <v>4.2452830188679243E-2</v>
      </c>
      <c r="X14" s="11"/>
    </row>
    <row r="15" spans="1:24" x14ac:dyDescent="0.25">
      <c r="A15" s="9" t="s">
        <v>18</v>
      </c>
      <c r="B15" s="9"/>
      <c r="C15" s="9"/>
      <c r="D15" s="9">
        <v>6</v>
      </c>
      <c r="E15" s="9"/>
      <c r="F15" s="9">
        <v>7</v>
      </c>
      <c r="G15" s="9"/>
      <c r="H15" s="9">
        <v>63</v>
      </c>
      <c r="I15" s="9">
        <v>75</v>
      </c>
      <c r="J15" s="9">
        <v>146</v>
      </c>
      <c r="K15" s="9"/>
      <c r="L15" s="9">
        <f t="shared" si="0"/>
        <v>297</v>
      </c>
      <c r="N15" s="9" t="s">
        <v>18</v>
      </c>
      <c r="O15" s="11"/>
      <c r="P15" s="11"/>
      <c r="Q15" s="11">
        <v>2.0202020202020204E-2</v>
      </c>
      <c r="R15" s="11"/>
      <c r="S15" s="11">
        <v>2.3569023569023569E-2</v>
      </c>
      <c r="T15" s="11"/>
      <c r="U15" s="11">
        <v>0.21212121212121213</v>
      </c>
      <c r="V15" s="11">
        <v>0.25252525252525254</v>
      </c>
      <c r="W15" s="11">
        <v>0.49158249158249157</v>
      </c>
      <c r="X15" s="11"/>
    </row>
    <row r="16" spans="1:24" x14ac:dyDescent="0.25">
      <c r="A16" s="9" t="s">
        <v>19</v>
      </c>
      <c r="B16" s="9"/>
      <c r="C16" s="9"/>
      <c r="D16" s="9"/>
      <c r="E16" s="9"/>
      <c r="F16" s="9">
        <v>16</v>
      </c>
      <c r="G16" s="9">
        <v>15</v>
      </c>
      <c r="H16" s="9">
        <v>46</v>
      </c>
      <c r="I16" s="9">
        <v>43</v>
      </c>
      <c r="J16" s="9">
        <v>15</v>
      </c>
      <c r="K16" s="9"/>
      <c r="L16" s="9">
        <f t="shared" si="0"/>
        <v>135</v>
      </c>
      <c r="N16" s="9" t="s">
        <v>19</v>
      </c>
      <c r="O16" s="11"/>
      <c r="P16" s="11"/>
      <c r="Q16" s="11"/>
      <c r="R16" s="11"/>
      <c r="S16" s="11">
        <v>0.11851851851851852</v>
      </c>
      <c r="T16" s="11">
        <v>0.1111111111111111</v>
      </c>
      <c r="U16" s="11">
        <v>0.34074074074074073</v>
      </c>
      <c r="V16" s="11">
        <v>0.31851851851851853</v>
      </c>
      <c r="W16" s="11">
        <v>0.1111111111111111</v>
      </c>
      <c r="X16" s="11"/>
    </row>
    <row r="17" spans="1:24" x14ac:dyDescent="0.25">
      <c r="A17" s="9" t="s">
        <v>20</v>
      </c>
      <c r="B17" s="9"/>
      <c r="C17" s="9"/>
      <c r="D17" s="9">
        <v>1</v>
      </c>
      <c r="E17" s="9"/>
      <c r="F17" s="9">
        <v>4</v>
      </c>
      <c r="G17" s="9"/>
      <c r="H17" s="9">
        <v>29</v>
      </c>
      <c r="I17" s="9">
        <v>2</v>
      </c>
      <c r="J17" s="9">
        <v>1</v>
      </c>
      <c r="K17" s="9"/>
      <c r="L17" s="9">
        <f t="shared" si="0"/>
        <v>37</v>
      </c>
      <c r="N17" s="9" t="s">
        <v>20</v>
      </c>
      <c r="O17" s="11"/>
      <c r="P17" s="11"/>
      <c r="Q17" s="11">
        <v>2.7027027027027029E-2</v>
      </c>
      <c r="R17" s="11"/>
      <c r="S17" s="11">
        <v>0.10810810810810811</v>
      </c>
      <c r="T17" s="11"/>
      <c r="U17" s="11">
        <v>0.78378378378378377</v>
      </c>
      <c r="V17" s="11">
        <v>5.4054054054054057E-2</v>
      </c>
      <c r="W17" s="11">
        <v>2.7027027027027029E-2</v>
      </c>
      <c r="X17" s="11"/>
    </row>
    <row r="18" spans="1:24" x14ac:dyDescent="0.25">
      <c r="A18" s="9" t="s">
        <v>21</v>
      </c>
      <c r="B18" s="9"/>
      <c r="C18" s="9"/>
      <c r="D18" s="9"/>
      <c r="E18" s="9">
        <v>1</v>
      </c>
      <c r="F18" s="9">
        <v>73</v>
      </c>
      <c r="G18" s="9">
        <v>62</v>
      </c>
      <c r="H18" s="9">
        <v>148</v>
      </c>
      <c r="I18" s="9">
        <v>26</v>
      </c>
      <c r="J18" s="9">
        <v>17</v>
      </c>
      <c r="K18" s="9"/>
      <c r="L18" s="9">
        <f t="shared" si="0"/>
        <v>327</v>
      </c>
      <c r="N18" s="9" t="s">
        <v>21</v>
      </c>
      <c r="O18" s="11"/>
      <c r="P18" s="11"/>
      <c r="Q18" s="11"/>
      <c r="R18" s="11">
        <v>3.0581039755351682E-3</v>
      </c>
      <c r="S18" s="11">
        <v>0.22324159021406728</v>
      </c>
      <c r="T18" s="11">
        <v>0.18960244648318042</v>
      </c>
      <c r="U18" s="11">
        <v>0.45259938837920488</v>
      </c>
      <c r="V18" s="11">
        <v>7.9510703363914373E-2</v>
      </c>
      <c r="W18" s="11">
        <v>5.1987767584097858E-2</v>
      </c>
      <c r="X18" s="11"/>
    </row>
    <row r="19" spans="1:24" x14ac:dyDescent="0.25">
      <c r="A19" s="9" t="s">
        <v>22</v>
      </c>
      <c r="B19" s="9"/>
      <c r="C19" s="9"/>
      <c r="D19" s="9"/>
      <c r="E19" s="9">
        <v>1</v>
      </c>
      <c r="F19" s="9">
        <v>48</v>
      </c>
      <c r="G19" s="9">
        <v>1</v>
      </c>
      <c r="H19" s="9">
        <v>184</v>
      </c>
      <c r="I19" s="9">
        <v>62</v>
      </c>
      <c r="J19" s="9">
        <v>35</v>
      </c>
      <c r="K19" s="9"/>
      <c r="L19" s="9">
        <f t="shared" si="0"/>
        <v>331</v>
      </c>
      <c r="N19" s="9" t="s">
        <v>22</v>
      </c>
      <c r="O19" s="11"/>
      <c r="P19" s="11"/>
      <c r="Q19" s="11"/>
      <c r="R19" s="11">
        <v>3.0211480362537764E-3</v>
      </c>
      <c r="S19" s="11">
        <v>0.14501510574018128</v>
      </c>
      <c r="T19" s="11">
        <v>3.0211480362537764E-3</v>
      </c>
      <c r="U19" s="11">
        <v>0.5558912386706949</v>
      </c>
      <c r="V19" s="11">
        <v>0.18731117824773413</v>
      </c>
      <c r="W19" s="11">
        <v>0.10574018126888217</v>
      </c>
      <c r="X19" s="11"/>
    </row>
    <row r="20" spans="1:24" x14ac:dyDescent="0.25">
      <c r="A20" s="9" t="s">
        <v>23</v>
      </c>
      <c r="B20" s="9"/>
      <c r="C20" s="9"/>
      <c r="D20" s="9">
        <v>1</v>
      </c>
      <c r="E20" s="9"/>
      <c r="F20" s="9">
        <v>35</v>
      </c>
      <c r="G20" s="9">
        <v>18</v>
      </c>
      <c r="H20" s="9">
        <v>10</v>
      </c>
      <c r="I20" s="9">
        <v>6</v>
      </c>
      <c r="J20" s="9">
        <v>2</v>
      </c>
      <c r="K20" s="9"/>
      <c r="L20" s="9">
        <f t="shared" si="0"/>
        <v>72</v>
      </c>
      <c r="N20" s="9" t="s">
        <v>23</v>
      </c>
      <c r="O20" s="11"/>
      <c r="P20" s="11"/>
      <c r="Q20" s="11">
        <v>1.3888888888888888E-2</v>
      </c>
      <c r="R20" s="11"/>
      <c r="S20" s="11">
        <v>0.4861111111111111</v>
      </c>
      <c r="T20" s="11">
        <v>0.25</v>
      </c>
      <c r="U20" s="11">
        <v>0.1388888888888889</v>
      </c>
      <c r="V20" s="11">
        <v>8.3333333333333329E-2</v>
      </c>
      <c r="W20" s="11">
        <v>2.7777777777777776E-2</v>
      </c>
      <c r="X20" s="11"/>
    </row>
    <row r="21" spans="1:24" x14ac:dyDescent="0.25">
      <c r="A21" s="9" t="s">
        <v>24</v>
      </c>
      <c r="B21" s="9"/>
      <c r="C21" s="9"/>
      <c r="D21" s="9">
        <v>1</v>
      </c>
      <c r="E21" s="9"/>
      <c r="F21" s="9">
        <v>81</v>
      </c>
      <c r="G21" s="9">
        <v>12</v>
      </c>
      <c r="H21" s="9">
        <v>52</v>
      </c>
      <c r="I21" s="9">
        <v>20</v>
      </c>
      <c r="J21" s="9">
        <v>13</v>
      </c>
      <c r="K21" s="9"/>
      <c r="L21" s="9">
        <f t="shared" si="0"/>
        <v>179</v>
      </c>
      <c r="N21" s="9" t="s">
        <v>24</v>
      </c>
      <c r="O21" s="11"/>
      <c r="P21" s="11"/>
      <c r="Q21" s="11">
        <v>5.5865921787709499E-3</v>
      </c>
      <c r="R21" s="11"/>
      <c r="S21" s="11">
        <v>0.45251396648044695</v>
      </c>
      <c r="T21" s="11">
        <v>6.7039106145251395E-2</v>
      </c>
      <c r="U21" s="11">
        <v>0.29050279329608941</v>
      </c>
      <c r="V21" s="11">
        <v>0.11173184357541899</v>
      </c>
      <c r="W21" s="11">
        <v>7.2625698324022353E-2</v>
      </c>
      <c r="X21" s="11"/>
    </row>
    <row r="22" spans="1:24" x14ac:dyDescent="0.25">
      <c r="A22" s="9" t="s">
        <v>25</v>
      </c>
      <c r="B22" s="9"/>
      <c r="C22" s="9"/>
      <c r="D22" s="9"/>
      <c r="E22" s="9"/>
      <c r="F22" s="9">
        <v>78</v>
      </c>
      <c r="G22" s="9">
        <v>9</v>
      </c>
      <c r="H22" s="9">
        <v>64</v>
      </c>
      <c r="I22" s="9">
        <v>16</v>
      </c>
      <c r="J22" s="9">
        <v>22</v>
      </c>
      <c r="K22" s="9"/>
      <c r="L22" s="9">
        <f t="shared" si="0"/>
        <v>189</v>
      </c>
      <c r="N22" s="9" t="s">
        <v>25</v>
      </c>
      <c r="O22" s="11"/>
      <c r="P22" s="11"/>
      <c r="Q22" s="11"/>
      <c r="R22" s="11"/>
      <c r="S22" s="11">
        <v>0.41269841269841268</v>
      </c>
      <c r="T22" s="11">
        <v>4.7619047619047616E-2</v>
      </c>
      <c r="U22" s="11">
        <v>0.33862433862433861</v>
      </c>
      <c r="V22" s="11">
        <v>8.4656084656084651E-2</v>
      </c>
      <c r="W22" s="11">
        <v>0.1164021164021164</v>
      </c>
      <c r="X22" s="11"/>
    </row>
    <row r="23" spans="1:24" x14ac:dyDescent="0.25">
      <c r="A23" s="9" t="s">
        <v>26</v>
      </c>
      <c r="B23" s="9"/>
      <c r="C23" s="9"/>
      <c r="D23" s="9"/>
      <c r="E23" s="9"/>
      <c r="F23" s="9">
        <v>17</v>
      </c>
      <c r="G23" s="9">
        <v>3</v>
      </c>
      <c r="H23" s="9">
        <v>25</v>
      </c>
      <c r="I23" s="9">
        <v>15</v>
      </c>
      <c r="J23" s="9">
        <v>15</v>
      </c>
      <c r="K23" s="9"/>
      <c r="L23" s="9">
        <f t="shared" si="0"/>
        <v>75</v>
      </c>
      <c r="N23" s="9" t="s">
        <v>26</v>
      </c>
      <c r="O23" s="11"/>
      <c r="P23" s="11"/>
      <c r="Q23" s="11"/>
      <c r="R23" s="11"/>
      <c r="S23" s="11">
        <v>0.22666666666666666</v>
      </c>
      <c r="T23" s="11">
        <v>0.04</v>
      </c>
      <c r="U23" s="11">
        <v>0.33333333333333331</v>
      </c>
      <c r="V23" s="11">
        <v>0.2</v>
      </c>
      <c r="W23" s="11">
        <v>0.2</v>
      </c>
      <c r="X23" s="11"/>
    </row>
    <row r="24" spans="1:24" x14ac:dyDescent="0.25">
      <c r="A24" s="9" t="s">
        <v>27</v>
      </c>
      <c r="B24" s="9"/>
      <c r="C24" s="9">
        <v>3</v>
      </c>
      <c r="D24" s="9">
        <v>259</v>
      </c>
      <c r="E24" s="9">
        <v>35</v>
      </c>
      <c r="F24" s="9">
        <v>10</v>
      </c>
      <c r="G24" s="9">
        <v>3</v>
      </c>
      <c r="H24" s="9">
        <v>6</v>
      </c>
      <c r="I24" s="9"/>
      <c r="J24" s="9">
        <v>2</v>
      </c>
      <c r="K24" s="9"/>
      <c r="L24" s="9">
        <f t="shared" si="0"/>
        <v>318</v>
      </c>
      <c r="N24" s="9" t="s">
        <v>27</v>
      </c>
      <c r="O24" s="11"/>
      <c r="P24" s="11">
        <v>9.433962264150943E-3</v>
      </c>
      <c r="Q24" s="11">
        <v>0.81446540880503149</v>
      </c>
      <c r="R24" s="11">
        <v>0.11006289308176101</v>
      </c>
      <c r="S24" s="11">
        <v>3.1446540880503145E-2</v>
      </c>
      <c r="T24" s="11">
        <v>9.433962264150943E-3</v>
      </c>
      <c r="U24" s="11">
        <v>1.8867924528301886E-2</v>
      </c>
      <c r="V24" s="11"/>
      <c r="W24" s="11">
        <v>6.2893081761006293E-3</v>
      </c>
      <c r="X24" s="11"/>
    </row>
    <row r="25" spans="1:24" x14ac:dyDescent="0.25">
      <c r="A25" s="9" t="s">
        <v>28</v>
      </c>
      <c r="B25" s="9"/>
      <c r="C25" s="9"/>
      <c r="D25" s="9">
        <v>490</v>
      </c>
      <c r="E25" s="9">
        <v>134</v>
      </c>
      <c r="F25" s="9">
        <v>75</v>
      </c>
      <c r="G25" s="9">
        <v>9</v>
      </c>
      <c r="H25" s="9">
        <v>63</v>
      </c>
      <c r="I25" s="9">
        <v>15</v>
      </c>
      <c r="J25" s="9">
        <v>11</v>
      </c>
      <c r="K25" s="9"/>
      <c r="L25" s="9">
        <f t="shared" si="0"/>
        <v>797</v>
      </c>
      <c r="N25" s="9" t="s">
        <v>28</v>
      </c>
      <c r="O25" s="11"/>
      <c r="P25" s="11"/>
      <c r="Q25" s="11">
        <v>0.61480552070263483</v>
      </c>
      <c r="R25" s="11">
        <v>0.16813048933500627</v>
      </c>
      <c r="S25" s="11">
        <v>9.4102885821831864E-2</v>
      </c>
      <c r="T25" s="11">
        <v>1.1292346298619825E-2</v>
      </c>
      <c r="U25" s="11">
        <v>7.9046424090338768E-2</v>
      </c>
      <c r="V25" s="11">
        <v>1.8820577164366373E-2</v>
      </c>
      <c r="W25" s="11">
        <v>1.3801756587202008E-2</v>
      </c>
      <c r="X25" s="11"/>
    </row>
    <row r="26" spans="1:24" x14ac:dyDescent="0.25">
      <c r="A26" s="9" t="s">
        <v>29</v>
      </c>
      <c r="B26" s="9"/>
      <c r="C26" s="9"/>
      <c r="D26" s="9">
        <v>25</v>
      </c>
      <c r="E26" s="9"/>
      <c r="F26" s="9"/>
      <c r="G26" s="9"/>
      <c r="H26" s="9">
        <v>118</v>
      </c>
      <c r="I26" s="9">
        <v>120</v>
      </c>
      <c r="J26" s="9">
        <v>76</v>
      </c>
      <c r="K26" s="9"/>
      <c r="L26" s="9">
        <f t="shared" si="0"/>
        <v>339</v>
      </c>
      <c r="N26" s="9" t="s">
        <v>29</v>
      </c>
      <c r="O26" s="11"/>
      <c r="P26" s="11"/>
      <c r="Q26" s="11">
        <v>7.3746312684365781E-2</v>
      </c>
      <c r="R26" s="11"/>
      <c r="S26" s="11"/>
      <c r="T26" s="11"/>
      <c r="U26" s="11">
        <v>0.34808259587020651</v>
      </c>
      <c r="V26" s="11">
        <v>0.35398230088495575</v>
      </c>
      <c r="W26" s="11">
        <v>0.22418879056047197</v>
      </c>
      <c r="X26" s="11"/>
    </row>
    <row r="27" spans="1:24" x14ac:dyDescent="0.25">
      <c r="A27" s="9" t="s">
        <v>30</v>
      </c>
      <c r="B27" s="9"/>
      <c r="C27" s="9"/>
      <c r="D27" s="9"/>
      <c r="E27" s="9"/>
      <c r="F27" s="9">
        <v>223</v>
      </c>
      <c r="G27" s="9">
        <v>15</v>
      </c>
      <c r="H27" s="9">
        <v>241</v>
      </c>
      <c r="I27" s="9">
        <v>44</v>
      </c>
      <c r="J27" s="9">
        <v>72</v>
      </c>
      <c r="K27" s="9"/>
      <c r="L27" s="9">
        <f t="shared" si="0"/>
        <v>595</v>
      </c>
      <c r="N27" s="9" t="s">
        <v>30</v>
      </c>
      <c r="O27" s="11"/>
      <c r="P27" s="11"/>
      <c r="Q27" s="11"/>
      <c r="R27" s="11"/>
      <c r="S27" s="11">
        <v>0.37478991596638656</v>
      </c>
      <c r="T27" s="11">
        <v>2.5210084033613446E-2</v>
      </c>
      <c r="U27" s="11">
        <v>0.40504201680672269</v>
      </c>
      <c r="V27" s="11">
        <v>7.3949579831932774E-2</v>
      </c>
      <c r="W27" s="11">
        <v>0.12100840336134454</v>
      </c>
      <c r="X27" s="11"/>
    </row>
    <row r="28" spans="1:24" x14ac:dyDescent="0.25">
      <c r="A28" s="9" t="s">
        <v>31</v>
      </c>
      <c r="B28" s="9"/>
      <c r="C28" s="9"/>
      <c r="D28" s="9">
        <v>30</v>
      </c>
      <c r="E28" s="9"/>
      <c r="F28" s="9">
        <v>26</v>
      </c>
      <c r="G28" s="9">
        <v>2</v>
      </c>
      <c r="H28" s="9">
        <v>22</v>
      </c>
      <c r="I28" s="9">
        <v>6</v>
      </c>
      <c r="J28" s="9">
        <v>6</v>
      </c>
      <c r="K28" s="9"/>
      <c r="L28" s="9">
        <f t="shared" si="0"/>
        <v>92</v>
      </c>
      <c r="N28" s="9" t="s">
        <v>31</v>
      </c>
      <c r="O28" s="11"/>
      <c r="P28" s="11"/>
      <c r="Q28" s="11">
        <v>0.32608695652173914</v>
      </c>
      <c r="R28" s="11"/>
      <c r="S28" s="11">
        <v>0.28260869565217389</v>
      </c>
      <c r="T28" s="11">
        <v>2.1739130434782608E-2</v>
      </c>
      <c r="U28" s="11">
        <v>0.2391304347826087</v>
      </c>
      <c r="V28" s="11">
        <v>6.5217391304347824E-2</v>
      </c>
      <c r="W28" s="11">
        <v>6.5217391304347824E-2</v>
      </c>
      <c r="X28" s="11"/>
    </row>
    <row r="29" spans="1:24" x14ac:dyDescent="0.25">
      <c r="A29" s="9" t="s">
        <v>32</v>
      </c>
      <c r="B29" s="9"/>
      <c r="C29" s="9"/>
      <c r="D29" s="9">
        <v>15</v>
      </c>
      <c r="E29" s="9">
        <v>2</v>
      </c>
      <c r="F29" s="9">
        <v>13</v>
      </c>
      <c r="G29" s="9">
        <v>1</v>
      </c>
      <c r="H29" s="9">
        <v>1</v>
      </c>
      <c r="I29" s="9">
        <v>2</v>
      </c>
      <c r="J29" s="9">
        <v>1</v>
      </c>
      <c r="K29" s="9"/>
      <c r="L29" s="9">
        <f t="shared" si="0"/>
        <v>35</v>
      </c>
      <c r="N29" s="9" t="s">
        <v>32</v>
      </c>
      <c r="O29" s="11"/>
      <c r="P29" s="11"/>
      <c r="Q29" s="11">
        <v>0.42857142857142855</v>
      </c>
      <c r="R29" s="11">
        <v>5.7142857142857141E-2</v>
      </c>
      <c r="S29" s="11">
        <v>0.37142857142857144</v>
      </c>
      <c r="T29" s="11">
        <v>2.8571428571428571E-2</v>
      </c>
      <c r="U29" s="11">
        <v>2.8571428571428571E-2</v>
      </c>
      <c r="V29" s="11">
        <v>5.7142857142857141E-2</v>
      </c>
      <c r="W29" s="11">
        <v>2.8571428571428571E-2</v>
      </c>
      <c r="X29" s="11"/>
    </row>
    <row r="30" spans="1:24" x14ac:dyDescent="0.25">
      <c r="A30" s="9" t="s">
        <v>33</v>
      </c>
      <c r="B30" s="9"/>
      <c r="C30" s="9"/>
      <c r="D30" s="9">
        <v>12</v>
      </c>
      <c r="E30" s="9"/>
      <c r="F30" s="9">
        <v>59</v>
      </c>
      <c r="G30" s="9">
        <v>8</v>
      </c>
      <c r="H30" s="9">
        <v>283</v>
      </c>
      <c r="I30" s="9">
        <v>149</v>
      </c>
      <c r="J30" s="9">
        <v>391</v>
      </c>
      <c r="K30" s="9"/>
      <c r="L30" s="9">
        <f t="shared" si="0"/>
        <v>902</v>
      </c>
      <c r="N30" s="9" t="s">
        <v>33</v>
      </c>
      <c r="O30" s="11"/>
      <c r="P30" s="11"/>
      <c r="Q30" s="11">
        <v>1.3303769401330377E-2</v>
      </c>
      <c r="R30" s="11"/>
      <c r="S30" s="11">
        <v>6.5410199556541024E-2</v>
      </c>
      <c r="T30" s="11">
        <v>8.869179600886918E-3</v>
      </c>
      <c r="U30" s="11">
        <v>0.3137472283813747</v>
      </c>
      <c r="V30" s="11">
        <v>0.16518847006651885</v>
      </c>
      <c r="W30" s="11">
        <v>0.43348115299334811</v>
      </c>
      <c r="X30" s="11"/>
    </row>
    <row r="31" spans="1:24" x14ac:dyDescent="0.25">
      <c r="A31" s="9" t="s">
        <v>34</v>
      </c>
      <c r="B31" s="9"/>
      <c r="C31" s="9"/>
      <c r="D31" s="9">
        <v>6</v>
      </c>
      <c r="E31" s="9">
        <v>2</v>
      </c>
      <c r="F31" s="9">
        <v>119</v>
      </c>
      <c r="G31" s="9">
        <v>18</v>
      </c>
      <c r="H31" s="9">
        <v>423</v>
      </c>
      <c r="I31" s="9">
        <v>140</v>
      </c>
      <c r="J31" s="9">
        <v>91</v>
      </c>
      <c r="K31" s="9"/>
      <c r="L31" s="9">
        <f t="shared" si="0"/>
        <v>799</v>
      </c>
      <c r="N31" s="9" t="s">
        <v>34</v>
      </c>
      <c r="O31" s="11"/>
      <c r="P31" s="11"/>
      <c r="Q31" s="11">
        <v>7.5093867334167707E-3</v>
      </c>
      <c r="R31" s="11">
        <v>2.5031289111389237E-3</v>
      </c>
      <c r="S31" s="11">
        <v>0.14893617021276595</v>
      </c>
      <c r="T31" s="11">
        <v>2.2528160200250311E-2</v>
      </c>
      <c r="U31" s="11">
        <v>0.52941176470588236</v>
      </c>
      <c r="V31" s="11">
        <v>0.17521902377972465</v>
      </c>
      <c r="W31" s="11">
        <v>0.11389236545682102</v>
      </c>
      <c r="X31" s="11"/>
    </row>
    <row r="32" spans="1:24" x14ac:dyDescent="0.25">
      <c r="A32" s="9" t="s">
        <v>35</v>
      </c>
      <c r="B32" s="9">
        <v>1</v>
      </c>
      <c r="C32" s="9"/>
      <c r="D32" s="9">
        <v>27</v>
      </c>
      <c r="E32" s="9"/>
      <c r="F32" s="9">
        <v>47</v>
      </c>
      <c r="G32" s="9">
        <v>1</v>
      </c>
      <c r="H32" s="9">
        <v>20</v>
      </c>
      <c r="I32" s="9">
        <v>4</v>
      </c>
      <c r="J32" s="9">
        <v>3</v>
      </c>
      <c r="K32" s="9"/>
      <c r="L32" s="9">
        <f t="shared" si="0"/>
        <v>103</v>
      </c>
      <c r="N32" s="9" t="s">
        <v>35</v>
      </c>
      <c r="O32" s="11">
        <v>9.7087378640776691E-3</v>
      </c>
      <c r="P32" s="11"/>
      <c r="Q32" s="11">
        <v>0.26213592233009708</v>
      </c>
      <c r="R32" s="11"/>
      <c r="S32" s="11">
        <v>0.4563106796116505</v>
      </c>
      <c r="T32" s="11">
        <v>9.7087378640776691E-3</v>
      </c>
      <c r="U32" s="11">
        <v>0.1941747572815534</v>
      </c>
      <c r="V32" s="11">
        <v>3.8834951456310676E-2</v>
      </c>
      <c r="W32" s="11">
        <v>2.9126213592233011E-2</v>
      </c>
      <c r="X32" s="11"/>
    </row>
    <row r="33" spans="1:24" x14ac:dyDescent="0.25">
      <c r="A33" s="9" t="s">
        <v>36</v>
      </c>
      <c r="B33" s="9"/>
      <c r="C33" s="9"/>
      <c r="D33" s="9">
        <v>162</v>
      </c>
      <c r="E33" s="9"/>
      <c r="F33" s="9">
        <v>69</v>
      </c>
      <c r="G33" s="9">
        <v>5</v>
      </c>
      <c r="H33" s="9">
        <v>37</v>
      </c>
      <c r="I33" s="9">
        <v>5</v>
      </c>
      <c r="J33" s="9">
        <v>4</v>
      </c>
      <c r="K33" s="9"/>
      <c r="L33" s="9">
        <f t="shared" si="0"/>
        <v>282</v>
      </c>
      <c r="N33" s="9" t="s">
        <v>36</v>
      </c>
      <c r="O33" s="11"/>
      <c r="P33" s="11"/>
      <c r="Q33" s="11">
        <v>0.57446808510638303</v>
      </c>
      <c r="R33" s="11"/>
      <c r="S33" s="11">
        <v>0.24468085106382978</v>
      </c>
      <c r="T33" s="11">
        <v>1.7730496453900711E-2</v>
      </c>
      <c r="U33" s="11">
        <v>0.13120567375886524</v>
      </c>
      <c r="V33" s="11">
        <v>1.7730496453900711E-2</v>
      </c>
      <c r="W33" s="11">
        <v>1.4184397163120567E-2</v>
      </c>
      <c r="X33" s="11"/>
    </row>
    <row r="34" spans="1:24" x14ac:dyDescent="0.25">
      <c r="A34" s="9" t="s">
        <v>37</v>
      </c>
      <c r="B34" s="9"/>
      <c r="C34" s="9"/>
      <c r="D34" s="9">
        <v>24</v>
      </c>
      <c r="E34" s="9"/>
      <c r="F34" s="9">
        <v>46</v>
      </c>
      <c r="G34" s="9">
        <v>3</v>
      </c>
      <c r="H34" s="9">
        <v>9</v>
      </c>
      <c r="I34" s="9">
        <v>5</v>
      </c>
      <c r="J34" s="9">
        <v>4</v>
      </c>
      <c r="K34" s="9"/>
      <c r="L34" s="9">
        <f t="shared" si="0"/>
        <v>91</v>
      </c>
      <c r="N34" s="9" t="s">
        <v>37</v>
      </c>
      <c r="O34" s="11"/>
      <c r="P34" s="11"/>
      <c r="Q34" s="11">
        <v>0.26373626373626374</v>
      </c>
      <c r="R34" s="11"/>
      <c r="S34" s="11">
        <v>0.50549450549450547</v>
      </c>
      <c r="T34" s="11">
        <v>3.2967032967032968E-2</v>
      </c>
      <c r="U34" s="11">
        <v>9.8901098901098897E-2</v>
      </c>
      <c r="V34" s="11">
        <v>5.4945054945054944E-2</v>
      </c>
      <c r="W34" s="11">
        <v>4.3956043956043959E-2</v>
      </c>
      <c r="X34" s="11"/>
    </row>
    <row r="35" spans="1:24" x14ac:dyDescent="0.25">
      <c r="A35" s="9" t="s">
        <v>38</v>
      </c>
      <c r="B35" s="9"/>
      <c r="C35" s="9"/>
      <c r="D35" s="9">
        <v>56</v>
      </c>
      <c r="E35" s="9">
        <v>49</v>
      </c>
      <c r="F35" s="9">
        <v>37</v>
      </c>
      <c r="G35" s="9"/>
      <c r="H35" s="9">
        <v>38</v>
      </c>
      <c r="I35" s="9">
        <v>9</v>
      </c>
      <c r="J35" s="9">
        <v>8</v>
      </c>
      <c r="K35" s="9"/>
      <c r="L35" s="9">
        <f t="shared" si="0"/>
        <v>197</v>
      </c>
      <c r="N35" s="9" t="s">
        <v>38</v>
      </c>
      <c r="O35" s="11"/>
      <c r="P35" s="11"/>
      <c r="Q35" s="11">
        <v>0.28426395939086296</v>
      </c>
      <c r="R35" s="11">
        <v>0.24873096446700507</v>
      </c>
      <c r="S35" s="11">
        <v>0.18781725888324874</v>
      </c>
      <c r="T35" s="11"/>
      <c r="U35" s="11">
        <v>0.19289340101522842</v>
      </c>
      <c r="V35" s="11">
        <v>4.5685279187817257E-2</v>
      </c>
      <c r="W35" s="11">
        <v>4.060913705583756E-2</v>
      </c>
      <c r="X35" s="11"/>
    </row>
    <row r="36" spans="1:24" x14ac:dyDescent="0.25">
      <c r="A36" s="9" t="s">
        <v>39</v>
      </c>
      <c r="B36" s="9"/>
      <c r="C36" s="9"/>
      <c r="D36" s="9">
        <v>36</v>
      </c>
      <c r="E36" s="9"/>
      <c r="F36" s="9">
        <v>36</v>
      </c>
      <c r="G36" s="9">
        <v>19</v>
      </c>
      <c r="H36" s="9">
        <v>30</v>
      </c>
      <c r="I36" s="9">
        <v>6</v>
      </c>
      <c r="J36" s="9">
        <v>3</v>
      </c>
      <c r="K36" s="9"/>
      <c r="L36" s="9">
        <f t="shared" si="0"/>
        <v>130</v>
      </c>
      <c r="N36" s="9" t="s">
        <v>39</v>
      </c>
      <c r="O36" s="11"/>
      <c r="P36" s="11"/>
      <c r="Q36" s="11">
        <v>0.27692307692307694</v>
      </c>
      <c r="R36" s="11"/>
      <c r="S36" s="11">
        <v>0.27692307692307694</v>
      </c>
      <c r="T36" s="11">
        <v>0.14615384615384616</v>
      </c>
      <c r="U36" s="11">
        <v>0.23076923076923078</v>
      </c>
      <c r="V36" s="11">
        <v>4.6153846153846156E-2</v>
      </c>
      <c r="W36" s="11">
        <v>2.3076923076923078E-2</v>
      </c>
      <c r="X36" s="11"/>
    </row>
    <row r="37" spans="1:24" x14ac:dyDescent="0.25">
      <c r="A37" s="9" t="s">
        <v>40</v>
      </c>
      <c r="B37" s="9"/>
      <c r="C37" s="9"/>
      <c r="D37" s="9"/>
      <c r="E37" s="9"/>
      <c r="F37" s="9">
        <v>209</v>
      </c>
      <c r="G37" s="9">
        <v>1</v>
      </c>
      <c r="H37" s="9">
        <v>45</v>
      </c>
      <c r="I37" s="9">
        <v>9</v>
      </c>
      <c r="J37" s="9">
        <v>7</v>
      </c>
      <c r="K37" s="9"/>
      <c r="L37" s="9">
        <f t="shared" si="0"/>
        <v>271</v>
      </c>
      <c r="N37" s="9" t="s">
        <v>40</v>
      </c>
      <c r="O37" s="11"/>
      <c r="P37" s="11"/>
      <c r="Q37" s="11"/>
      <c r="R37" s="11"/>
      <c r="S37" s="11">
        <v>0.77121771217712176</v>
      </c>
      <c r="T37" s="11">
        <v>3.6900369003690036E-3</v>
      </c>
      <c r="U37" s="11">
        <v>0.16605166051660517</v>
      </c>
      <c r="V37" s="11">
        <v>3.3210332103321034E-2</v>
      </c>
      <c r="W37" s="11">
        <v>2.5830258302583026E-2</v>
      </c>
      <c r="X37" s="11"/>
    </row>
    <row r="38" spans="1:24" x14ac:dyDescent="0.25">
      <c r="A38" s="9" t="s">
        <v>41</v>
      </c>
      <c r="B38" s="9">
        <v>1</v>
      </c>
      <c r="C38" s="9"/>
      <c r="D38" s="9"/>
      <c r="E38" s="9"/>
      <c r="F38" s="9">
        <v>137</v>
      </c>
      <c r="G38" s="9">
        <v>381</v>
      </c>
      <c r="H38" s="9">
        <v>341</v>
      </c>
      <c r="I38" s="9">
        <v>47</v>
      </c>
      <c r="J38" s="9">
        <v>34</v>
      </c>
      <c r="K38" s="9"/>
      <c r="L38" s="9">
        <f t="shared" si="0"/>
        <v>941</v>
      </c>
      <c r="N38" s="9" t="s">
        <v>41</v>
      </c>
      <c r="O38" s="11">
        <v>1.0626992561105207E-3</v>
      </c>
      <c r="P38" s="11"/>
      <c r="Q38" s="11"/>
      <c r="R38" s="11"/>
      <c r="S38" s="11">
        <v>0.14558979808714134</v>
      </c>
      <c r="T38" s="11">
        <v>0.40488841657810837</v>
      </c>
      <c r="U38" s="11">
        <v>0.36238044633368754</v>
      </c>
      <c r="V38" s="11">
        <v>4.9946865037194477E-2</v>
      </c>
      <c r="W38" s="11">
        <v>3.6131774707757705E-2</v>
      </c>
      <c r="X38" s="11"/>
    </row>
    <row r="39" spans="1:24" x14ac:dyDescent="0.25">
      <c r="A39" s="9" t="s">
        <v>62</v>
      </c>
      <c r="B39" s="9">
        <f>SUM(B3:B38)</f>
        <v>2</v>
      </c>
      <c r="C39" s="9">
        <f t="shared" ref="C39:K39" si="1">SUM(C3:C38)</f>
        <v>3</v>
      </c>
      <c r="D39" s="9">
        <f t="shared" si="1"/>
        <v>1508</v>
      </c>
      <c r="E39" s="9">
        <f t="shared" si="1"/>
        <v>232</v>
      </c>
      <c r="F39" s="9">
        <f t="shared" si="1"/>
        <v>2110</v>
      </c>
      <c r="G39" s="9">
        <f t="shared" si="1"/>
        <v>700</v>
      </c>
      <c r="H39" s="9">
        <f t="shared" si="1"/>
        <v>4256</v>
      </c>
      <c r="I39" s="9">
        <f t="shared" si="1"/>
        <v>1948</v>
      </c>
      <c r="J39" s="9">
        <f t="shared" si="1"/>
        <v>1637</v>
      </c>
      <c r="K39" s="9">
        <f t="shared" si="1"/>
        <v>122</v>
      </c>
      <c r="L39" s="9">
        <f>SUM(B3:K38)</f>
        <v>12518</v>
      </c>
      <c r="N39" s="9" t="s">
        <v>62</v>
      </c>
      <c r="O39" s="11">
        <v>1.5976993129892953E-4</v>
      </c>
      <c r="P39" s="11">
        <v>2.3965489694839431E-4</v>
      </c>
      <c r="Q39" s="11">
        <v>0.12046652819939288</v>
      </c>
      <c r="R39" s="11">
        <v>1.8533312030675826E-2</v>
      </c>
      <c r="S39" s="11">
        <v>0.16855727752037067</v>
      </c>
      <c r="T39" s="11">
        <v>5.591947595462534E-2</v>
      </c>
      <c r="U39" s="11">
        <v>0.33999041380412204</v>
      </c>
      <c r="V39" s="11">
        <v>0.15561591308515738</v>
      </c>
      <c r="W39" s="11">
        <v>0.13077168876817383</v>
      </c>
      <c r="X39" s="11">
        <v>9.7459658092347023E-3</v>
      </c>
    </row>
    <row r="40" spans="1:24" x14ac:dyDescent="0.25">
      <c r="O40" s="13">
        <f t="shared" ref="O40:X40" si="2">_xlfn.STDEV.P(O3:O38)</f>
        <v>4.3230193039835744E-3</v>
      </c>
      <c r="P40" s="13">
        <f t="shared" si="2"/>
        <v>0</v>
      </c>
      <c r="Q40" s="13">
        <f t="shared" si="2"/>
        <v>0.21922725502298446</v>
      </c>
      <c r="R40" s="13">
        <f t="shared" si="2"/>
        <v>8.0650448060169702E-2</v>
      </c>
      <c r="S40" s="13">
        <f t="shared" si="2"/>
        <v>0.17836280904971613</v>
      </c>
      <c r="T40" s="13">
        <f t="shared" si="2"/>
        <v>9.5226713076363559E-2</v>
      </c>
      <c r="U40" s="13">
        <f t="shared" si="2"/>
        <v>0.17880578115514328</v>
      </c>
      <c r="V40" s="13">
        <f t="shared" si="2"/>
        <v>9.7070338404418394E-2</v>
      </c>
      <c r="W40" s="13">
        <f t="shared" si="2"/>
        <v>0.12114381963095769</v>
      </c>
      <c r="X40" s="13">
        <f t="shared" si="2"/>
        <v>0</v>
      </c>
    </row>
  </sheetData>
  <mergeCells count="2">
    <mergeCell ref="A1:L1"/>
    <mergeCell ref="N1:X1"/>
  </mergeCells>
  <conditionalFormatting sqref="O3:X38">
    <cfRule type="cellIs" dxfId="36" priority="9" operator="lessThan">
      <formula>O$39-3*O$40</formula>
    </cfRule>
    <cfRule type="cellIs" dxfId="35" priority="10" operator="between">
      <formula>O$39-2*O$40</formula>
      <formula>O$39-3*O$40</formula>
    </cfRule>
    <cfRule type="cellIs" dxfId="34" priority="11" operator="between">
      <formula>O$39-O$40</formula>
      <formula>O$39-2*O$40</formula>
    </cfRule>
    <cfRule type="cellIs" dxfId="33" priority="12" operator="greaterThan">
      <formula>O$39+3*O$40</formula>
    </cfRule>
    <cfRule type="cellIs" dxfId="32" priority="13" operator="between">
      <formula>O$39+2*O$40</formula>
      <formula>O$39+3*O$40</formula>
    </cfRule>
    <cfRule type="cellIs" dxfId="31" priority="14" operator="between">
      <formula>O$39+O$40</formula>
      <formula>O$39+2*O$40</formula>
    </cfRule>
    <cfRule type="cellIs" dxfId="30" priority="15" operator="between">
      <formula>O$39+O$40</formula>
      <formula>O$39-O$40</formula>
    </cfRule>
  </conditionalFormatting>
  <conditionalFormatting sqref="O3:X38">
    <cfRule type="cellIs" dxfId="29" priority="2" operator="lessThan">
      <formula>O$39-3*O$40</formula>
    </cfRule>
    <cfRule type="cellIs" dxfId="28" priority="3" operator="between">
      <formula>O$39-2*O$40</formula>
      <formula>O$39-3*O$40</formula>
    </cfRule>
    <cfRule type="cellIs" dxfId="27" priority="4" operator="between">
      <formula>O$39-O$40</formula>
      <formula>O$39-2*O$40</formula>
    </cfRule>
    <cfRule type="cellIs" dxfId="26" priority="5" operator="greaterThan">
      <formula>O$39+3*O$40</formula>
    </cfRule>
    <cfRule type="cellIs" dxfId="25" priority="6" operator="between">
      <formula>O$39+2*O$40</formula>
      <formula>O$39+3*O$40</formula>
    </cfRule>
    <cfRule type="cellIs" dxfId="24" priority="7" operator="between">
      <formula>O$39+O$40</formula>
      <formula>O$39+2*O$40</formula>
    </cfRule>
    <cfRule type="cellIs" dxfId="23" priority="8" operator="between">
      <formula>O$39+O$40</formula>
      <formula>O$39-O$40</formula>
    </cfRule>
  </conditionalFormatting>
  <conditionalFormatting sqref="O3:X38">
    <cfRule type="cellIs" dxfId="22" priority="1" operator="equal">
      <formula>0</formula>
    </cfRule>
  </conditionalFormatting>
  <pageMargins left="0.7" right="0.7" top="0.75" bottom="0.75" header="0.3" footer="0.3"/>
  <ignoredErrors>
    <ignoredError sqref="A3:A38 N3:N39" numberStoredAsText="1"/>
    <ignoredError sqref="B39:J39 O40:X4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opLeftCell="A21" zoomScaleNormal="100" workbookViewId="0">
      <selection activeCell="Y37" sqref="Y37"/>
    </sheetView>
  </sheetViews>
  <sheetFormatPr baseColWidth="10" defaultRowHeight="15" x14ac:dyDescent="0.25"/>
  <cols>
    <col min="1" max="1" width="7.140625" bestFit="1" customWidth="1"/>
    <col min="2" max="2" width="5.5703125" bestFit="1" customWidth="1"/>
    <col min="3" max="3" width="3.140625" bestFit="1" customWidth="1"/>
    <col min="4" max="4" width="4.140625" bestFit="1" customWidth="1"/>
    <col min="5" max="5" width="5.5703125" bestFit="1" customWidth="1"/>
    <col min="6" max="6" width="4.140625" bestFit="1" customWidth="1"/>
    <col min="7" max="7" width="5.5703125" bestFit="1" customWidth="1"/>
    <col min="8" max="8" width="4.140625" bestFit="1" customWidth="1"/>
    <col min="9" max="11" width="5.5703125" bestFit="1" customWidth="1"/>
    <col min="12" max="12" width="6.5703125" bestFit="1" customWidth="1"/>
    <col min="14" max="14" width="7.140625" bestFit="1" customWidth="1"/>
    <col min="15" max="15" width="6.140625" bestFit="1" customWidth="1"/>
    <col min="16" max="16" width="5.140625" bestFit="1" customWidth="1"/>
    <col min="17" max="24" width="6.140625" bestFit="1" customWidth="1"/>
  </cols>
  <sheetData>
    <row r="1" spans="1:24" x14ac:dyDescent="0.25">
      <c r="A1" s="25" t="s">
        <v>147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N1" s="26" t="s">
        <v>148</v>
      </c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x14ac:dyDescent="0.25">
      <c r="A2" s="9" t="s">
        <v>42</v>
      </c>
      <c r="B2" s="9">
        <v>0</v>
      </c>
      <c r="C2" s="9">
        <v>22</v>
      </c>
      <c r="D2" s="9">
        <v>23</v>
      </c>
      <c r="E2" s="9">
        <v>24</v>
      </c>
      <c r="F2" s="9">
        <v>25</v>
      </c>
      <c r="G2" s="9">
        <v>26</v>
      </c>
      <c r="H2" s="9">
        <v>27</v>
      </c>
      <c r="I2" s="9">
        <v>28</v>
      </c>
      <c r="J2" s="9">
        <v>29</v>
      </c>
      <c r="K2" s="9">
        <v>30</v>
      </c>
      <c r="L2" s="9" t="s">
        <v>62</v>
      </c>
      <c r="N2" s="9" t="s">
        <v>42</v>
      </c>
      <c r="O2" s="9">
        <v>0</v>
      </c>
      <c r="P2" s="9">
        <v>22</v>
      </c>
      <c r="Q2" s="9">
        <v>23</v>
      </c>
      <c r="R2" s="9">
        <v>24</v>
      </c>
      <c r="S2" s="9">
        <v>25</v>
      </c>
      <c r="T2" s="9">
        <v>26</v>
      </c>
      <c r="U2" s="9">
        <v>27</v>
      </c>
      <c r="V2" s="9">
        <v>28</v>
      </c>
      <c r="W2" s="9">
        <v>29</v>
      </c>
      <c r="X2" s="9">
        <v>30</v>
      </c>
    </row>
    <row r="3" spans="1:24" x14ac:dyDescent="0.25">
      <c r="A3" s="9" t="s">
        <v>6</v>
      </c>
      <c r="B3" s="9">
        <v>25</v>
      </c>
      <c r="C3" s="9"/>
      <c r="D3" s="9"/>
      <c r="E3" s="9"/>
      <c r="F3" s="9"/>
      <c r="G3" s="9">
        <v>59</v>
      </c>
      <c r="H3" s="9"/>
      <c r="I3" s="9">
        <v>217</v>
      </c>
      <c r="J3" s="9">
        <v>50</v>
      </c>
      <c r="K3" s="9">
        <v>438</v>
      </c>
      <c r="L3" s="9">
        <f>SUM(B3:K3)</f>
        <v>789</v>
      </c>
      <c r="N3" s="9" t="s">
        <v>6</v>
      </c>
      <c r="O3" s="11">
        <v>3.1685678073510776E-2</v>
      </c>
      <c r="P3" s="11"/>
      <c r="Q3" s="11"/>
      <c r="R3" s="11"/>
      <c r="S3" s="11"/>
      <c r="T3" s="11">
        <v>7.477820025348543E-2</v>
      </c>
      <c r="U3" s="11"/>
      <c r="V3" s="11">
        <v>0.27503168567807351</v>
      </c>
      <c r="W3" s="11">
        <v>6.3371356147021551E-2</v>
      </c>
      <c r="X3" s="11">
        <v>0.55513307984790872</v>
      </c>
    </row>
    <row r="4" spans="1:24" x14ac:dyDescent="0.25">
      <c r="A4" s="9" t="s">
        <v>7</v>
      </c>
      <c r="B4" s="9">
        <v>9</v>
      </c>
      <c r="C4" s="9"/>
      <c r="D4" s="9"/>
      <c r="E4" s="9"/>
      <c r="F4" s="9"/>
      <c r="G4" s="9">
        <v>12</v>
      </c>
      <c r="H4" s="9">
        <v>8</v>
      </c>
      <c r="I4" s="9">
        <v>2</v>
      </c>
      <c r="J4" s="9">
        <v>1</v>
      </c>
      <c r="K4" s="9"/>
      <c r="L4" s="9">
        <f t="shared" ref="L4:L38" si="0">SUM(B4:K4)</f>
        <v>32</v>
      </c>
      <c r="N4" s="9" t="s">
        <v>7</v>
      </c>
      <c r="O4" s="11">
        <v>0.28125</v>
      </c>
      <c r="P4" s="11"/>
      <c r="Q4" s="11"/>
      <c r="R4" s="11"/>
      <c r="S4" s="11"/>
      <c r="T4" s="11">
        <v>0.375</v>
      </c>
      <c r="U4" s="11">
        <v>0.25</v>
      </c>
      <c r="V4" s="11">
        <v>6.25E-2</v>
      </c>
      <c r="W4" s="11">
        <v>3.125E-2</v>
      </c>
      <c r="X4" s="11"/>
    </row>
    <row r="5" spans="1:24" x14ac:dyDescent="0.25">
      <c r="A5" s="9" t="s">
        <v>8</v>
      </c>
      <c r="B5" s="9">
        <v>12</v>
      </c>
      <c r="C5" s="9"/>
      <c r="D5" s="9"/>
      <c r="E5" s="9">
        <v>56</v>
      </c>
      <c r="F5" s="9"/>
      <c r="G5" s="9">
        <v>70</v>
      </c>
      <c r="H5" s="9">
        <v>28</v>
      </c>
      <c r="I5" s="9">
        <v>37</v>
      </c>
      <c r="J5" s="9">
        <v>1</v>
      </c>
      <c r="K5" s="9">
        <v>1</v>
      </c>
      <c r="L5" s="9">
        <f t="shared" si="0"/>
        <v>205</v>
      </c>
      <c r="N5" s="9" t="s">
        <v>8</v>
      </c>
      <c r="O5" s="11">
        <v>5.8536585365853662E-2</v>
      </c>
      <c r="P5" s="11"/>
      <c r="Q5" s="11"/>
      <c r="R5" s="11">
        <v>0.27317073170731709</v>
      </c>
      <c r="S5" s="11"/>
      <c r="T5" s="11">
        <v>0.34146341463414637</v>
      </c>
      <c r="U5" s="11">
        <v>0.13658536585365855</v>
      </c>
      <c r="V5" s="11">
        <v>0.18048780487804877</v>
      </c>
      <c r="W5" s="11">
        <v>4.8780487804878049E-3</v>
      </c>
      <c r="X5" s="11">
        <v>4.8780487804878049E-3</v>
      </c>
    </row>
    <row r="6" spans="1:24" x14ac:dyDescent="0.25">
      <c r="A6" s="9" t="s">
        <v>9</v>
      </c>
      <c r="B6" s="9">
        <v>17</v>
      </c>
      <c r="C6" s="9"/>
      <c r="D6" s="9"/>
      <c r="E6" s="9"/>
      <c r="F6" s="9"/>
      <c r="G6" s="9">
        <v>8</v>
      </c>
      <c r="H6" s="9">
        <v>5</v>
      </c>
      <c r="I6" s="9">
        <v>97</v>
      </c>
      <c r="J6" s="9">
        <v>8</v>
      </c>
      <c r="K6" s="9">
        <v>5</v>
      </c>
      <c r="L6" s="9">
        <f t="shared" si="0"/>
        <v>140</v>
      </c>
      <c r="N6" s="9" t="s">
        <v>9</v>
      </c>
      <c r="O6" s="11">
        <v>0.12142857142857143</v>
      </c>
      <c r="P6" s="11"/>
      <c r="Q6" s="11"/>
      <c r="R6" s="11"/>
      <c r="S6" s="11"/>
      <c r="T6" s="11">
        <v>5.7142857142857141E-2</v>
      </c>
      <c r="U6" s="11">
        <v>3.5714285714285712E-2</v>
      </c>
      <c r="V6" s="11">
        <v>0.69285714285714284</v>
      </c>
      <c r="W6" s="11">
        <v>5.7142857142857141E-2</v>
      </c>
      <c r="X6" s="11">
        <v>3.5714285714285712E-2</v>
      </c>
    </row>
    <row r="7" spans="1:24" x14ac:dyDescent="0.25">
      <c r="A7" s="9" t="s">
        <v>10</v>
      </c>
      <c r="B7" s="9">
        <v>174</v>
      </c>
      <c r="C7" s="9"/>
      <c r="D7" s="9"/>
      <c r="E7" s="9"/>
      <c r="F7" s="9"/>
      <c r="G7" s="9">
        <v>16</v>
      </c>
      <c r="H7" s="9">
        <v>3</v>
      </c>
      <c r="I7" s="9">
        <v>924</v>
      </c>
      <c r="J7" s="9">
        <v>571</v>
      </c>
      <c r="K7" s="9">
        <v>363</v>
      </c>
      <c r="L7" s="9">
        <f t="shared" si="0"/>
        <v>2051</v>
      </c>
      <c r="N7" s="9" t="s">
        <v>10</v>
      </c>
      <c r="O7" s="11">
        <v>8.4836665041443202E-2</v>
      </c>
      <c r="P7" s="11"/>
      <c r="Q7" s="11"/>
      <c r="R7" s="11"/>
      <c r="S7" s="11"/>
      <c r="T7" s="11">
        <v>7.8010726474890294E-3</v>
      </c>
      <c r="U7" s="11">
        <v>1.4627011214041932E-3</v>
      </c>
      <c r="V7" s="11">
        <v>0.45051194539249145</v>
      </c>
      <c r="W7" s="11">
        <v>0.27840078010726477</v>
      </c>
      <c r="X7" s="11">
        <v>0.17698683568990736</v>
      </c>
    </row>
    <row r="8" spans="1:24" x14ac:dyDescent="0.25">
      <c r="A8" s="9" t="s">
        <v>11</v>
      </c>
      <c r="B8" s="9">
        <v>13</v>
      </c>
      <c r="C8" s="9"/>
      <c r="D8" s="9"/>
      <c r="E8" s="9"/>
      <c r="F8" s="9"/>
      <c r="G8" s="9">
        <v>30</v>
      </c>
      <c r="H8" s="9"/>
      <c r="I8" s="9">
        <v>93</v>
      </c>
      <c r="J8" s="9">
        <v>74</v>
      </c>
      <c r="K8" s="9">
        <v>138</v>
      </c>
      <c r="L8" s="9">
        <f t="shared" si="0"/>
        <v>348</v>
      </c>
      <c r="N8" s="9" t="s">
        <v>11</v>
      </c>
      <c r="O8" s="11">
        <v>3.7356321839080463E-2</v>
      </c>
      <c r="P8" s="11"/>
      <c r="Q8" s="11"/>
      <c r="R8" s="11"/>
      <c r="S8" s="11"/>
      <c r="T8" s="11">
        <v>8.6206896551724144E-2</v>
      </c>
      <c r="U8" s="11"/>
      <c r="V8" s="11">
        <v>0.26724137931034481</v>
      </c>
      <c r="W8" s="11">
        <v>0.21264367816091953</v>
      </c>
      <c r="X8" s="11">
        <v>0.39655172413793105</v>
      </c>
    </row>
    <row r="9" spans="1:24" x14ac:dyDescent="0.25">
      <c r="A9" s="9" t="s">
        <v>12</v>
      </c>
      <c r="B9" s="9">
        <v>29</v>
      </c>
      <c r="C9" s="9"/>
      <c r="D9" s="9"/>
      <c r="E9" s="9"/>
      <c r="F9" s="9"/>
      <c r="G9" s="9">
        <v>13</v>
      </c>
      <c r="H9" s="9">
        <v>30</v>
      </c>
      <c r="I9" s="9">
        <v>40</v>
      </c>
      <c r="J9" s="9">
        <v>9</v>
      </c>
      <c r="K9" s="9">
        <v>9</v>
      </c>
      <c r="L9" s="9">
        <f t="shared" si="0"/>
        <v>130</v>
      </c>
      <c r="N9" s="9" t="s">
        <v>12</v>
      </c>
      <c r="O9" s="11">
        <v>0.22307692307692309</v>
      </c>
      <c r="P9" s="11"/>
      <c r="Q9" s="11"/>
      <c r="R9" s="11"/>
      <c r="S9" s="11"/>
      <c r="T9" s="11">
        <v>0.1</v>
      </c>
      <c r="U9" s="11">
        <v>0.23076923076923078</v>
      </c>
      <c r="V9" s="11">
        <v>0.30769230769230771</v>
      </c>
      <c r="W9" s="11">
        <v>6.9230769230769235E-2</v>
      </c>
      <c r="X9" s="11">
        <v>6.9230769230769235E-2</v>
      </c>
    </row>
    <row r="10" spans="1:24" x14ac:dyDescent="0.25">
      <c r="A10" s="9" t="s">
        <v>13</v>
      </c>
      <c r="B10" s="9">
        <v>92</v>
      </c>
      <c r="C10" s="9"/>
      <c r="D10" s="9"/>
      <c r="E10" s="9">
        <v>28</v>
      </c>
      <c r="F10" s="9">
        <v>1</v>
      </c>
      <c r="G10" s="9">
        <v>57</v>
      </c>
      <c r="H10" s="9">
        <v>14</v>
      </c>
      <c r="I10" s="9">
        <v>76</v>
      </c>
      <c r="J10" s="9">
        <v>31</v>
      </c>
      <c r="K10" s="9">
        <v>41</v>
      </c>
      <c r="L10" s="9">
        <f t="shared" si="0"/>
        <v>340</v>
      </c>
      <c r="N10" s="9" t="s">
        <v>13</v>
      </c>
      <c r="O10" s="11">
        <v>0.27058823529411763</v>
      </c>
      <c r="P10" s="11"/>
      <c r="Q10" s="11"/>
      <c r="R10" s="11">
        <v>8.2352941176470587E-2</v>
      </c>
      <c r="S10" s="11">
        <v>2.9411764705882353E-3</v>
      </c>
      <c r="T10" s="11">
        <v>0.1676470588235294</v>
      </c>
      <c r="U10" s="11">
        <v>4.1176470588235294E-2</v>
      </c>
      <c r="V10" s="11">
        <v>0.22352941176470589</v>
      </c>
      <c r="W10" s="11">
        <v>9.1176470588235289E-2</v>
      </c>
      <c r="X10" s="11">
        <v>0.12058823529411765</v>
      </c>
    </row>
    <row r="11" spans="1:24" x14ac:dyDescent="0.25">
      <c r="A11" s="9" t="s">
        <v>14</v>
      </c>
      <c r="B11" s="9">
        <v>12</v>
      </c>
      <c r="C11" s="9"/>
      <c r="D11" s="9"/>
      <c r="E11" s="9">
        <v>6</v>
      </c>
      <c r="F11" s="9">
        <v>1</v>
      </c>
      <c r="G11" s="9">
        <v>23</v>
      </c>
      <c r="H11" s="9">
        <v>2</v>
      </c>
      <c r="I11" s="9">
        <v>14</v>
      </c>
      <c r="J11" s="9">
        <v>6</v>
      </c>
      <c r="K11" s="9">
        <v>11</v>
      </c>
      <c r="L11" s="9">
        <f t="shared" si="0"/>
        <v>75</v>
      </c>
      <c r="N11" s="9" t="s">
        <v>14</v>
      </c>
      <c r="O11" s="11">
        <v>0.16</v>
      </c>
      <c r="P11" s="11"/>
      <c r="Q11" s="11"/>
      <c r="R11" s="11">
        <v>0.08</v>
      </c>
      <c r="S11" s="11">
        <v>1.3333333333333334E-2</v>
      </c>
      <c r="T11" s="11">
        <v>0.30666666666666664</v>
      </c>
      <c r="U11" s="11">
        <v>2.6666666666666668E-2</v>
      </c>
      <c r="V11" s="11">
        <v>0.18666666666666668</v>
      </c>
      <c r="W11" s="11">
        <v>0.08</v>
      </c>
      <c r="X11" s="11">
        <v>0.14666666666666667</v>
      </c>
    </row>
    <row r="12" spans="1:24" x14ac:dyDescent="0.25">
      <c r="A12" s="9" t="s">
        <v>15</v>
      </c>
      <c r="B12" s="9">
        <v>66</v>
      </c>
      <c r="C12" s="9"/>
      <c r="D12" s="9"/>
      <c r="E12" s="9">
        <v>40</v>
      </c>
      <c r="F12" s="9">
        <v>1</v>
      </c>
      <c r="G12" s="9">
        <v>120</v>
      </c>
      <c r="H12" s="9">
        <v>3</v>
      </c>
      <c r="I12" s="9">
        <v>82</v>
      </c>
      <c r="J12" s="9">
        <v>23</v>
      </c>
      <c r="K12" s="9">
        <v>32</v>
      </c>
      <c r="L12" s="9">
        <f t="shared" si="0"/>
        <v>367</v>
      </c>
      <c r="N12" s="9" t="s">
        <v>15</v>
      </c>
      <c r="O12" s="11">
        <v>0.17983651226158037</v>
      </c>
      <c r="P12" s="11"/>
      <c r="Q12" s="11"/>
      <c r="R12" s="11">
        <v>0.10899182561307902</v>
      </c>
      <c r="S12" s="11">
        <v>2.7247956403269754E-3</v>
      </c>
      <c r="T12" s="11">
        <v>0.32697547683923706</v>
      </c>
      <c r="U12" s="11">
        <v>8.1743869209809257E-3</v>
      </c>
      <c r="V12" s="11">
        <v>0.22343324250681199</v>
      </c>
      <c r="W12" s="11">
        <v>6.2670299727520432E-2</v>
      </c>
      <c r="X12" s="11">
        <v>8.7193460490463212E-2</v>
      </c>
    </row>
    <row r="13" spans="1:24" x14ac:dyDescent="0.25">
      <c r="A13" s="9" t="s">
        <v>16</v>
      </c>
      <c r="B13" s="9">
        <v>27</v>
      </c>
      <c r="C13" s="9">
        <v>4</v>
      </c>
      <c r="D13" s="9"/>
      <c r="E13" s="9">
        <v>82</v>
      </c>
      <c r="F13" s="9"/>
      <c r="G13" s="9">
        <v>76</v>
      </c>
      <c r="H13" s="9">
        <v>2</v>
      </c>
      <c r="I13" s="9">
        <v>73</v>
      </c>
      <c r="J13" s="9">
        <v>19</v>
      </c>
      <c r="K13" s="9">
        <v>12</v>
      </c>
      <c r="L13" s="9">
        <f t="shared" si="0"/>
        <v>295</v>
      </c>
      <c r="N13" s="9" t="s">
        <v>16</v>
      </c>
      <c r="O13" s="11">
        <v>9.152542372881356E-2</v>
      </c>
      <c r="P13" s="11">
        <v>1.3559322033898305E-2</v>
      </c>
      <c r="Q13" s="11"/>
      <c r="R13" s="11">
        <v>0.27796610169491526</v>
      </c>
      <c r="S13" s="11"/>
      <c r="T13" s="11">
        <v>0.25762711864406779</v>
      </c>
      <c r="U13" s="11">
        <v>6.7796610169491523E-3</v>
      </c>
      <c r="V13" s="11">
        <v>0.24745762711864408</v>
      </c>
      <c r="W13" s="11">
        <v>6.4406779661016947E-2</v>
      </c>
      <c r="X13" s="11">
        <v>4.0677966101694912E-2</v>
      </c>
    </row>
    <row r="14" spans="1:24" x14ac:dyDescent="0.25">
      <c r="A14" s="9" t="s">
        <v>17</v>
      </c>
      <c r="B14" s="9">
        <v>38</v>
      </c>
      <c r="C14" s="9"/>
      <c r="D14" s="9"/>
      <c r="E14" s="9">
        <v>84</v>
      </c>
      <c r="F14" s="9"/>
      <c r="G14" s="9">
        <v>37</v>
      </c>
      <c r="H14" s="9">
        <v>3</v>
      </c>
      <c r="I14" s="9">
        <v>32</v>
      </c>
      <c r="J14" s="9">
        <v>11</v>
      </c>
      <c r="K14" s="9">
        <v>7</v>
      </c>
      <c r="L14" s="9">
        <f t="shared" si="0"/>
        <v>212</v>
      </c>
      <c r="N14" s="9" t="s">
        <v>17</v>
      </c>
      <c r="O14" s="11">
        <v>0.17924528301886791</v>
      </c>
      <c r="P14" s="11"/>
      <c r="Q14" s="11"/>
      <c r="R14" s="11">
        <v>0.39622641509433965</v>
      </c>
      <c r="S14" s="11"/>
      <c r="T14" s="11">
        <v>0.17452830188679244</v>
      </c>
      <c r="U14" s="11">
        <v>1.4150943396226415E-2</v>
      </c>
      <c r="V14" s="11">
        <v>0.15094339622641509</v>
      </c>
      <c r="W14" s="11">
        <v>5.1886792452830191E-2</v>
      </c>
      <c r="X14" s="11">
        <v>3.3018867924528301E-2</v>
      </c>
    </row>
    <row r="15" spans="1:24" x14ac:dyDescent="0.25">
      <c r="A15" s="9" t="s">
        <v>18</v>
      </c>
      <c r="B15" s="9">
        <v>16</v>
      </c>
      <c r="C15" s="9"/>
      <c r="D15" s="9"/>
      <c r="E15" s="9">
        <v>1</v>
      </c>
      <c r="F15" s="9"/>
      <c r="G15" s="9">
        <v>40</v>
      </c>
      <c r="H15" s="9"/>
      <c r="I15" s="9">
        <v>30</v>
      </c>
      <c r="J15" s="9">
        <v>25</v>
      </c>
      <c r="K15" s="9">
        <v>185</v>
      </c>
      <c r="L15" s="9">
        <f t="shared" si="0"/>
        <v>297</v>
      </c>
      <c r="N15" s="9" t="s">
        <v>18</v>
      </c>
      <c r="O15" s="11">
        <v>5.387205387205387E-2</v>
      </c>
      <c r="P15" s="11"/>
      <c r="Q15" s="11"/>
      <c r="R15" s="11">
        <v>3.3670033670033669E-3</v>
      </c>
      <c r="S15" s="11"/>
      <c r="T15" s="11">
        <v>0.13468013468013468</v>
      </c>
      <c r="U15" s="11"/>
      <c r="V15" s="11">
        <v>0.10101010101010101</v>
      </c>
      <c r="W15" s="11">
        <v>8.4175084175084181E-2</v>
      </c>
      <c r="X15" s="11">
        <v>0.62289562289562295</v>
      </c>
    </row>
    <row r="16" spans="1:24" x14ac:dyDescent="0.25">
      <c r="A16" s="9" t="s">
        <v>19</v>
      </c>
      <c r="B16" s="9">
        <v>9</v>
      </c>
      <c r="C16" s="9"/>
      <c r="D16" s="9"/>
      <c r="E16" s="9"/>
      <c r="F16" s="9"/>
      <c r="G16" s="9">
        <v>23</v>
      </c>
      <c r="H16" s="9">
        <v>14</v>
      </c>
      <c r="I16" s="9">
        <v>31</v>
      </c>
      <c r="J16" s="9">
        <v>30</v>
      </c>
      <c r="K16" s="9">
        <v>28</v>
      </c>
      <c r="L16" s="9">
        <f t="shared" si="0"/>
        <v>135</v>
      </c>
      <c r="N16" s="9" t="s">
        <v>19</v>
      </c>
      <c r="O16" s="11">
        <v>6.6666666666666666E-2</v>
      </c>
      <c r="P16" s="11"/>
      <c r="Q16" s="11"/>
      <c r="R16" s="11"/>
      <c r="S16" s="11"/>
      <c r="T16" s="11">
        <v>0.17037037037037037</v>
      </c>
      <c r="U16" s="11">
        <v>0.1037037037037037</v>
      </c>
      <c r="V16" s="11">
        <v>0.22962962962962963</v>
      </c>
      <c r="W16" s="11">
        <v>0.22222222222222221</v>
      </c>
      <c r="X16" s="11">
        <v>0.2074074074074074</v>
      </c>
    </row>
    <row r="17" spans="1:24" x14ac:dyDescent="0.25">
      <c r="A17" s="9" t="s">
        <v>20</v>
      </c>
      <c r="B17" s="9">
        <v>4</v>
      </c>
      <c r="C17" s="9"/>
      <c r="D17" s="9"/>
      <c r="E17" s="9"/>
      <c r="F17" s="9"/>
      <c r="G17" s="9">
        <v>8</v>
      </c>
      <c r="H17" s="9"/>
      <c r="I17" s="9">
        <v>20</v>
      </c>
      <c r="J17" s="9">
        <v>1</v>
      </c>
      <c r="K17" s="9">
        <v>4</v>
      </c>
      <c r="L17" s="9">
        <f t="shared" si="0"/>
        <v>37</v>
      </c>
      <c r="N17" s="9" t="s">
        <v>20</v>
      </c>
      <c r="O17" s="11">
        <v>0.10810810810810811</v>
      </c>
      <c r="P17" s="11"/>
      <c r="Q17" s="11"/>
      <c r="R17" s="11"/>
      <c r="S17" s="11"/>
      <c r="T17" s="11">
        <v>0.21621621621621623</v>
      </c>
      <c r="U17" s="11"/>
      <c r="V17" s="11">
        <v>0.54054054054054057</v>
      </c>
      <c r="W17" s="11">
        <v>2.7027027027027029E-2</v>
      </c>
      <c r="X17" s="11">
        <v>0.10810810810810811</v>
      </c>
    </row>
    <row r="18" spans="1:24" x14ac:dyDescent="0.25">
      <c r="A18" s="9" t="s">
        <v>21</v>
      </c>
      <c r="B18" s="9">
        <v>52</v>
      </c>
      <c r="C18" s="9"/>
      <c r="D18" s="9"/>
      <c r="E18" s="9"/>
      <c r="F18" s="9"/>
      <c r="G18" s="9">
        <v>60</v>
      </c>
      <c r="H18" s="9">
        <v>45</v>
      </c>
      <c r="I18" s="9">
        <v>112</v>
      </c>
      <c r="J18" s="9">
        <v>36</v>
      </c>
      <c r="K18" s="9">
        <v>22</v>
      </c>
      <c r="L18" s="9">
        <f t="shared" si="0"/>
        <v>327</v>
      </c>
      <c r="N18" s="9" t="s">
        <v>21</v>
      </c>
      <c r="O18" s="11">
        <v>0.15902140672782875</v>
      </c>
      <c r="P18" s="11"/>
      <c r="Q18" s="11"/>
      <c r="R18" s="11"/>
      <c r="S18" s="11"/>
      <c r="T18" s="11">
        <v>0.1834862385321101</v>
      </c>
      <c r="U18" s="11">
        <v>0.13761467889908258</v>
      </c>
      <c r="V18" s="11">
        <v>0.34250764525993882</v>
      </c>
      <c r="W18" s="11">
        <v>0.11009174311926606</v>
      </c>
      <c r="X18" s="11">
        <v>6.7278287461773695E-2</v>
      </c>
    </row>
    <row r="19" spans="1:24" x14ac:dyDescent="0.25">
      <c r="A19" s="9" t="s">
        <v>22</v>
      </c>
      <c r="B19" s="9">
        <v>38</v>
      </c>
      <c r="C19" s="9"/>
      <c r="D19" s="9"/>
      <c r="E19" s="9"/>
      <c r="F19" s="9"/>
      <c r="G19" s="9">
        <v>44</v>
      </c>
      <c r="H19" s="9"/>
      <c r="I19" s="9">
        <v>151</v>
      </c>
      <c r="J19" s="9">
        <v>54</v>
      </c>
      <c r="K19" s="9">
        <v>44</v>
      </c>
      <c r="L19" s="9">
        <f t="shared" si="0"/>
        <v>331</v>
      </c>
      <c r="N19" s="9" t="s">
        <v>22</v>
      </c>
      <c r="O19" s="11">
        <v>0.11480362537764351</v>
      </c>
      <c r="P19" s="11"/>
      <c r="Q19" s="11"/>
      <c r="R19" s="11"/>
      <c r="S19" s="11"/>
      <c r="T19" s="11">
        <v>0.13293051359516617</v>
      </c>
      <c r="U19" s="11"/>
      <c r="V19" s="11">
        <v>0.45619335347432022</v>
      </c>
      <c r="W19" s="11">
        <v>0.16314199395770393</v>
      </c>
      <c r="X19" s="11">
        <v>0.13293051359516617</v>
      </c>
    </row>
    <row r="20" spans="1:24" x14ac:dyDescent="0.25">
      <c r="A20" s="9" t="s">
        <v>23</v>
      </c>
      <c r="B20" s="9">
        <v>14</v>
      </c>
      <c r="C20" s="9"/>
      <c r="D20" s="9"/>
      <c r="E20" s="9"/>
      <c r="F20" s="9"/>
      <c r="G20" s="9">
        <v>29</v>
      </c>
      <c r="H20" s="9">
        <v>11</v>
      </c>
      <c r="I20" s="9">
        <v>11</v>
      </c>
      <c r="J20" s="9">
        <v>5</v>
      </c>
      <c r="K20" s="9">
        <v>2</v>
      </c>
      <c r="L20" s="9">
        <f t="shared" si="0"/>
        <v>72</v>
      </c>
      <c r="N20" s="9" t="s">
        <v>23</v>
      </c>
      <c r="O20" s="11">
        <v>0.19444444444444445</v>
      </c>
      <c r="P20" s="11"/>
      <c r="Q20" s="11"/>
      <c r="R20" s="11"/>
      <c r="S20" s="11"/>
      <c r="T20" s="11">
        <v>0.40277777777777779</v>
      </c>
      <c r="U20" s="11">
        <v>0.15277777777777779</v>
      </c>
      <c r="V20" s="11">
        <v>0.15277777777777779</v>
      </c>
      <c r="W20" s="11">
        <v>6.9444444444444448E-2</v>
      </c>
      <c r="X20" s="11">
        <v>2.7777777777777776E-2</v>
      </c>
    </row>
    <row r="21" spans="1:24" x14ac:dyDescent="0.25">
      <c r="A21" s="9" t="s">
        <v>24</v>
      </c>
      <c r="B21" s="9">
        <v>29</v>
      </c>
      <c r="C21" s="9"/>
      <c r="D21" s="9"/>
      <c r="E21" s="9">
        <v>1</v>
      </c>
      <c r="F21" s="9"/>
      <c r="G21" s="9">
        <v>55</v>
      </c>
      <c r="H21" s="9">
        <v>12</v>
      </c>
      <c r="I21" s="9">
        <v>55</v>
      </c>
      <c r="J21" s="9">
        <v>16</v>
      </c>
      <c r="K21" s="9">
        <v>11</v>
      </c>
      <c r="L21" s="9">
        <f t="shared" si="0"/>
        <v>179</v>
      </c>
      <c r="N21" s="9" t="s">
        <v>24</v>
      </c>
      <c r="O21" s="11">
        <v>0.16201117318435754</v>
      </c>
      <c r="P21" s="11"/>
      <c r="Q21" s="11"/>
      <c r="R21" s="11">
        <v>5.5865921787709499E-3</v>
      </c>
      <c r="S21" s="11"/>
      <c r="T21" s="11">
        <v>0.30726256983240224</v>
      </c>
      <c r="U21" s="11">
        <v>6.7039106145251395E-2</v>
      </c>
      <c r="V21" s="11">
        <v>0.30726256983240224</v>
      </c>
      <c r="W21" s="11">
        <v>8.9385474860335198E-2</v>
      </c>
      <c r="X21" s="11">
        <v>6.1452513966480445E-2</v>
      </c>
    </row>
    <row r="22" spans="1:24" x14ac:dyDescent="0.25">
      <c r="A22" s="9" t="s">
        <v>25</v>
      </c>
      <c r="B22" s="9">
        <v>70</v>
      </c>
      <c r="C22" s="9"/>
      <c r="D22" s="9"/>
      <c r="E22" s="9">
        <v>1</v>
      </c>
      <c r="F22" s="9"/>
      <c r="G22" s="9">
        <v>29</v>
      </c>
      <c r="H22" s="9">
        <v>5</v>
      </c>
      <c r="I22" s="9">
        <v>44</v>
      </c>
      <c r="J22" s="9">
        <v>16</v>
      </c>
      <c r="K22" s="9">
        <v>24</v>
      </c>
      <c r="L22" s="9">
        <f t="shared" si="0"/>
        <v>189</v>
      </c>
      <c r="N22" s="9" t="s">
        <v>25</v>
      </c>
      <c r="O22" s="11">
        <v>0.37037037037037035</v>
      </c>
      <c r="P22" s="11"/>
      <c r="Q22" s="11"/>
      <c r="R22" s="11">
        <v>5.2910052910052907E-3</v>
      </c>
      <c r="S22" s="11"/>
      <c r="T22" s="11">
        <v>0.15343915343915343</v>
      </c>
      <c r="U22" s="11">
        <v>2.6455026455026454E-2</v>
      </c>
      <c r="V22" s="11">
        <v>0.23280423280423279</v>
      </c>
      <c r="W22" s="11">
        <v>8.4656084656084651E-2</v>
      </c>
      <c r="X22" s="11">
        <v>0.12698412698412698</v>
      </c>
    </row>
    <row r="23" spans="1:24" x14ac:dyDescent="0.25">
      <c r="A23" s="9" t="s">
        <v>26</v>
      </c>
      <c r="B23" s="9">
        <v>11</v>
      </c>
      <c r="C23" s="9"/>
      <c r="D23" s="9"/>
      <c r="E23" s="9">
        <v>1</v>
      </c>
      <c r="F23" s="9"/>
      <c r="G23" s="9">
        <v>11</v>
      </c>
      <c r="H23" s="9">
        <v>2</v>
      </c>
      <c r="I23" s="9">
        <v>18</v>
      </c>
      <c r="J23" s="9">
        <v>16</v>
      </c>
      <c r="K23" s="9">
        <v>16</v>
      </c>
      <c r="L23" s="9">
        <f t="shared" si="0"/>
        <v>75</v>
      </c>
      <c r="N23" s="9" t="s">
        <v>26</v>
      </c>
      <c r="O23" s="11">
        <v>0.14666666666666667</v>
      </c>
      <c r="P23" s="11"/>
      <c r="Q23" s="11"/>
      <c r="R23" s="11">
        <v>1.3333333333333334E-2</v>
      </c>
      <c r="S23" s="11"/>
      <c r="T23" s="11">
        <v>0.14666666666666667</v>
      </c>
      <c r="U23" s="11">
        <v>2.6666666666666668E-2</v>
      </c>
      <c r="V23" s="11">
        <v>0.24</v>
      </c>
      <c r="W23" s="11">
        <v>0.21333333333333335</v>
      </c>
      <c r="X23" s="11">
        <v>0.21333333333333335</v>
      </c>
    </row>
    <row r="24" spans="1:24" x14ac:dyDescent="0.25">
      <c r="A24" s="9" t="s">
        <v>27</v>
      </c>
      <c r="B24" s="9">
        <v>4</v>
      </c>
      <c r="C24" s="9"/>
      <c r="D24" s="9">
        <v>177</v>
      </c>
      <c r="E24" s="9">
        <v>34</v>
      </c>
      <c r="F24" s="9">
        <v>71</v>
      </c>
      <c r="G24" s="9">
        <v>10</v>
      </c>
      <c r="H24" s="9">
        <v>10</v>
      </c>
      <c r="I24" s="9">
        <v>9</v>
      </c>
      <c r="J24" s="9"/>
      <c r="K24" s="9">
        <v>3</v>
      </c>
      <c r="L24" s="9">
        <f t="shared" si="0"/>
        <v>318</v>
      </c>
      <c r="N24" s="9" t="s">
        <v>27</v>
      </c>
      <c r="O24" s="11">
        <v>1.2578616352201259E-2</v>
      </c>
      <c r="P24" s="11"/>
      <c r="Q24" s="11">
        <v>0.55660377358490565</v>
      </c>
      <c r="R24" s="11">
        <v>0.1069182389937107</v>
      </c>
      <c r="S24" s="11">
        <v>0.22327044025157233</v>
      </c>
      <c r="T24" s="11">
        <v>3.1446540880503145E-2</v>
      </c>
      <c r="U24" s="11">
        <v>3.1446540880503145E-2</v>
      </c>
      <c r="V24" s="11">
        <v>2.8301886792452831E-2</v>
      </c>
      <c r="W24" s="11"/>
      <c r="X24" s="11">
        <v>9.433962264150943E-3</v>
      </c>
    </row>
    <row r="25" spans="1:24" x14ac:dyDescent="0.25">
      <c r="A25" s="9" t="s">
        <v>28</v>
      </c>
      <c r="B25" s="9">
        <v>33</v>
      </c>
      <c r="C25" s="9"/>
      <c r="D25" s="9">
        <v>3</v>
      </c>
      <c r="E25" s="9">
        <v>394</v>
      </c>
      <c r="F25" s="9">
        <v>209</v>
      </c>
      <c r="G25" s="9">
        <v>69</v>
      </c>
      <c r="H25" s="9">
        <v>13</v>
      </c>
      <c r="I25" s="9">
        <v>53</v>
      </c>
      <c r="J25" s="9">
        <v>11</v>
      </c>
      <c r="K25" s="9">
        <v>12</v>
      </c>
      <c r="L25" s="9">
        <f t="shared" si="0"/>
        <v>797</v>
      </c>
      <c r="N25" s="9" t="s">
        <v>28</v>
      </c>
      <c r="O25" s="11">
        <v>4.1405269761606023E-2</v>
      </c>
      <c r="P25" s="11"/>
      <c r="Q25" s="11">
        <v>3.7641154328732747E-3</v>
      </c>
      <c r="R25" s="11">
        <v>0.49435382685069007</v>
      </c>
      <c r="S25" s="11">
        <v>0.26223337515683814</v>
      </c>
      <c r="T25" s="11">
        <v>8.6574654956085323E-2</v>
      </c>
      <c r="U25" s="11">
        <v>1.631116687578419E-2</v>
      </c>
      <c r="V25" s="11">
        <v>6.6499372647427848E-2</v>
      </c>
      <c r="W25" s="11">
        <v>1.3801756587202008E-2</v>
      </c>
      <c r="X25" s="11">
        <v>1.5056461731493099E-2</v>
      </c>
    </row>
    <row r="26" spans="1:24" x14ac:dyDescent="0.25">
      <c r="A26" s="9" t="s">
        <v>29</v>
      </c>
      <c r="B26" s="9">
        <v>39</v>
      </c>
      <c r="C26" s="9"/>
      <c r="D26" s="9"/>
      <c r="E26" s="9"/>
      <c r="F26" s="9"/>
      <c r="G26" s="9">
        <v>1</v>
      </c>
      <c r="H26" s="9"/>
      <c r="I26" s="9">
        <v>90</v>
      </c>
      <c r="J26" s="9">
        <v>117</v>
      </c>
      <c r="K26" s="9">
        <v>92</v>
      </c>
      <c r="L26" s="9">
        <f t="shared" si="0"/>
        <v>339</v>
      </c>
      <c r="N26" s="9" t="s">
        <v>29</v>
      </c>
      <c r="O26" s="11">
        <v>0.11504424778761062</v>
      </c>
      <c r="P26" s="11"/>
      <c r="Q26" s="11"/>
      <c r="R26" s="11"/>
      <c r="S26" s="11"/>
      <c r="T26" s="11">
        <v>2.9498525073746312E-3</v>
      </c>
      <c r="U26" s="11"/>
      <c r="V26" s="11">
        <v>0.26548672566371684</v>
      </c>
      <c r="W26" s="11">
        <v>0.34513274336283184</v>
      </c>
      <c r="X26" s="11">
        <v>0.27138643067846607</v>
      </c>
    </row>
    <row r="27" spans="1:24" x14ac:dyDescent="0.25">
      <c r="A27" s="9" t="s">
        <v>30</v>
      </c>
      <c r="B27" s="9">
        <v>44</v>
      </c>
      <c r="C27" s="9"/>
      <c r="D27" s="9"/>
      <c r="E27" s="9"/>
      <c r="F27" s="9"/>
      <c r="G27" s="9">
        <v>222</v>
      </c>
      <c r="H27" s="9">
        <v>15</v>
      </c>
      <c r="I27" s="9">
        <v>183</v>
      </c>
      <c r="J27" s="9">
        <v>37</v>
      </c>
      <c r="K27" s="9">
        <v>94</v>
      </c>
      <c r="L27" s="9">
        <f t="shared" si="0"/>
        <v>595</v>
      </c>
      <c r="N27" s="9" t="s">
        <v>30</v>
      </c>
      <c r="O27" s="11">
        <v>7.3949579831932774E-2</v>
      </c>
      <c r="P27" s="11"/>
      <c r="Q27" s="11"/>
      <c r="R27" s="11"/>
      <c r="S27" s="11"/>
      <c r="T27" s="11">
        <v>0.373109243697479</v>
      </c>
      <c r="U27" s="11">
        <v>2.5210084033613446E-2</v>
      </c>
      <c r="V27" s="11">
        <v>0.30756302521008405</v>
      </c>
      <c r="W27" s="11">
        <v>6.2184873949579833E-2</v>
      </c>
      <c r="X27" s="11">
        <v>0.15798319327731092</v>
      </c>
    </row>
    <row r="28" spans="1:24" x14ac:dyDescent="0.25">
      <c r="A28" s="9" t="s">
        <v>31</v>
      </c>
      <c r="B28" s="9">
        <v>10</v>
      </c>
      <c r="C28" s="9">
        <v>3</v>
      </c>
      <c r="D28" s="9"/>
      <c r="E28" s="9">
        <v>32</v>
      </c>
      <c r="F28" s="9">
        <v>1</v>
      </c>
      <c r="G28" s="9">
        <v>19</v>
      </c>
      <c r="H28" s="9">
        <v>1</v>
      </c>
      <c r="I28" s="9">
        <v>17</v>
      </c>
      <c r="J28" s="9">
        <v>3</v>
      </c>
      <c r="K28" s="9">
        <v>6</v>
      </c>
      <c r="L28" s="9">
        <f t="shared" si="0"/>
        <v>92</v>
      </c>
      <c r="N28" s="9" t="s">
        <v>31</v>
      </c>
      <c r="O28" s="11">
        <v>0.10869565217391304</v>
      </c>
      <c r="P28" s="11">
        <v>3.2608695652173912E-2</v>
      </c>
      <c r="Q28" s="11"/>
      <c r="R28" s="11">
        <v>0.34782608695652173</v>
      </c>
      <c r="S28" s="11">
        <v>1.0869565217391304E-2</v>
      </c>
      <c r="T28" s="11">
        <v>0.20652173913043478</v>
      </c>
      <c r="U28" s="11">
        <v>1.0869565217391304E-2</v>
      </c>
      <c r="V28" s="11">
        <v>0.18478260869565216</v>
      </c>
      <c r="W28" s="11">
        <v>3.2608695652173912E-2</v>
      </c>
      <c r="X28" s="11">
        <v>6.5217391304347824E-2</v>
      </c>
    </row>
    <row r="29" spans="1:24" x14ac:dyDescent="0.25">
      <c r="A29" s="9" t="s">
        <v>32</v>
      </c>
      <c r="B29" s="9">
        <v>6</v>
      </c>
      <c r="C29" s="9"/>
      <c r="D29" s="9"/>
      <c r="E29" s="9">
        <v>9</v>
      </c>
      <c r="F29" s="9">
        <v>2</v>
      </c>
      <c r="G29" s="9">
        <v>13</v>
      </c>
      <c r="H29" s="9">
        <v>1</v>
      </c>
      <c r="I29" s="9">
        <v>2</v>
      </c>
      <c r="J29" s="9">
        <v>1</v>
      </c>
      <c r="K29" s="9">
        <v>1</v>
      </c>
      <c r="L29" s="9">
        <f t="shared" si="0"/>
        <v>35</v>
      </c>
      <c r="N29" s="9" t="s">
        <v>32</v>
      </c>
      <c r="O29" s="11">
        <v>0.17142857142857143</v>
      </c>
      <c r="P29" s="11"/>
      <c r="Q29" s="11"/>
      <c r="R29" s="11">
        <v>0.25714285714285712</v>
      </c>
      <c r="S29" s="11">
        <v>5.7142857142857141E-2</v>
      </c>
      <c r="T29" s="11">
        <v>0.37142857142857144</v>
      </c>
      <c r="U29" s="11">
        <v>2.8571428571428571E-2</v>
      </c>
      <c r="V29" s="11">
        <v>5.7142857142857141E-2</v>
      </c>
      <c r="W29" s="11">
        <v>2.8571428571428571E-2</v>
      </c>
      <c r="X29" s="11">
        <v>2.8571428571428571E-2</v>
      </c>
    </row>
    <row r="30" spans="1:24" x14ac:dyDescent="0.25">
      <c r="A30" s="9" t="s">
        <v>33</v>
      </c>
      <c r="B30" s="9">
        <v>68</v>
      </c>
      <c r="C30" s="9"/>
      <c r="D30" s="9"/>
      <c r="E30" s="9">
        <v>2</v>
      </c>
      <c r="F30" s="9"/>
      <c r="G30" s="9">
        <v>80</v>
      </c>
      <c r="H30" s="9">
        <v>2</v>
      </c>
      <c r="I30" s="9">
        <v>163</v>
      </c>
      <c r="J30" s="9">
        <v>124</v>
      </c>
      <c r="K30" s="9">
        <v>463</v>
      </c>
      <c r="L30" s="9">
        <f t="shared" si="0"/>
        <v>902</v>
      </c>
      <c r="N30" s="9" t="s">
        <v>33</v>
      </c>
      <c r="O30" s="11">
        <v>7.5388026607538808E-2</v>
      </c>
      <c r="P30" s="11"/>
      <c r="Q30" s="11"/>
      <c r="R30" s="11">
        <v>2.2172949002217295E-3</v>
      </c>
      <c r="S30" s="11"/>
      <c r="T30" s="11">
        <v>8.8691796008869186E-2</v>
      </c>
      <c r="U30" s="11">
        <v>2.2172949002217295E-3</v>
      </c>
      <c r="V30" s="11">
        <v>0.18070953436807094</v>
      </c>
      <c r="W30" s="11">
        <v>0.13747228381374724</v>
      </c>
      <c r="X30" s="11">
        <v>0.51330376940133038</v>
      </c>
    </row>
    <row r="31" spans="1:24" x14ac:dyDescent="0.25">
      <c r="A31" s="9" t="s">
        <v>34</v>
      </c>
      <c r="B31" s="9">
        <v>56</v>
      </c>
      <c r="C31" s="9">
        <v>1</v>
      </c>
      <c r="D31" s="9"/>
      <c r="E31" s="9">
        <v>3</v>
      </c>
      <c r="F31" s="9">
        <v>3</v>
      </c>
      <c r="G31" s="9">
        <v>171</v>
      </c>
      <c r="H31" s="9">
        <v>17</v>
      </c>
      <c r="I31" s="9">
        <v>332</v>
      </c>
      <c r="J31" s="9">
        <v>107</v>
      </c>
      <c r="K31" s="9">
        <v>109</v>
      </c>
      <c r="L31" s="9">
        <f t="shared" si="0"/>
        <v>799</v>
      </c>
      <c r="N31" s="9" t="s">
        <v>34</v>
      </c>
      <c r="O31" s="11">
        <v>7.0087609511889859E-2</v>
      </c>
      <c r="P31" s="11">
        <v>1.2515644555694619E-3</v>
      </c>
      <c r="Q31" s="11"/>
      <c r="R31" s="11">
        <v>3.7546933667083854E-3</v>
      </c>
      <c r="S31" s="11">
        <v>3.7546933667083854E-3</v>
      </c>
      <c r="T31" s="11">
        <v>0.21401752190237797</v>
      </c>
      <c r="U31" s="11">
        <v>2.1276595744680851E-2</v>
      </c>
      <c r="V31" s="11">
        <v>0.41551939924906134</v>
      </c>
      <c r="W31" s="11">
        <v>0.13391739674593242</v>
      </c>
      <c r="X31" s="11">
        <v>0.13642052565707133</v>
      </c>
    </row>
    <row r="32" spans="1:24" x14ac:dyDescent="0.25">
      <c r="A32" s="9" t="s">
        <v>35</v>
      </c>
      <c r="B32" s="9">
        <v>35</v>
      </c>
      <c r="C32" s="9"/>
      <c r="D32" s="9"/>
      <c r="E32" s="9">
        <v>6</v>
      </c>
      <c r="F32" s="9"/>
      <c r="G32" s="9">
        <v>46</v>
      </c>
      <c r="H32" s="9">
        <v>1</v>
      </c>
      <c r="I32" s="9">
        <v>13</v>
      </c>
      <c r="J32" s="9">
        <v>2</v>
      </c>
      <c r="K32" s="9"/>
      <c r="L32" s="9">
        <f t="shared" si="0"/>
        <v>103</v>
      </c>
      <c r="N32" s="9" t="s">
        <v>35</v>
      </c>
      <c r="O32" s="11">
        <v>0.33980582524271846</v>
      </c>
      <c r="P32" s="11"/>
      <c r="Q32" s="11"/>
      <c r="R32" s="11">
        <v>5.8252427184466021E-2</v>
      </c>
      <c r="S32" s="11"/>
      <c r="T32" s="11">
        <v>0.44660194174757284</v>
      </c>
      <c r="U32" s="11">
        <v>9.7087378640776691E-3</v>
      </c>
      <c r="V32" s="11">
        <v>0.12621359223300971</v>
      </c>
      <c r="W32" s="11">
        <v>1.9417475728155338E-2</v>
      </c>
      <c r="X32" s="11"/>
    </row>
    <row r="33" spans="1:24" x14ac:dyDescent="0.25">
      <c r="A33" s="9" t="s">
        <v>36</v>
      </c>
      <c r="B33" s="9">
        <v>70</v>
      </c>
      <c r="C33" s="9"/>
      <c r="D33" s="9"/>
      <c r="E33" s="9">
        <v>131</v>
      </c>
      <c r="F33" s="9"/>
      <c r="G33" s="9">
        <v>60</v>
      </c>
      <c r="H33" s="9">
        <v>1</v>
      </c>
      <c r="I33" s="9">
        <v>16</v>
      </c>
      <c r="J33" s="9">
        <v>1</v>
      </c>
      <c r="K33" s="9">
        <v>3</v>
      </c>
      <c r="L33" s="9">
        <f t="shared" si="0"/>
        <v>282</v>
      </c>
      <c r="N33" s="9" t="s">
        <v>36</v>
      </c>
      <c r="O33" s="11">
        <v>0.24822695035460993</v>
      </c>
      <c r="P33" s="11"/>
      <c r="Q33" s="11"/>
      <c r="R33" s="11">
        <v>0.46453900709219859</v>
      </c>
      <c r="S33" s="11"/>
      <c r="T33" s="11">
        <v>0.21276595744680851</v>
      </c>
      <c r="U33" s="11">
        <v>3.5460992907801418E-3</v>
      </c>
      <c r="V33" s="11">
        <v>5.6737588652482268E-2</v>
      </c>
      <c r="W33" s="11">
        <v>3.5460992907801418E-3</v>
      </c>
      <c r="X33" s="11">
        <v>1.0638297872340425E-2</v>
      </c>
    </row>
    <row r="34" spans="1:24" x14ac:dyDescent="0.25">
      <c r="A34" s="9" t="s">
        <v>37</v>
      </c>
      <c r="B34" s="9">
        <v>14</v>
      </c>
      <c r="C34" s="9"/>
      <c r="D34" s="9"/>
      <c r="E34" s="9">
        <v>10</v>
      </c>
      <c r="F34" s="9"/>
      <c r="G34" s="9">
        <v>45</v>
      </c>
      <c r="H34" s="9">
        <v>2</v>
      </c>
      <c r="I34" s="9">
        <v>7</v>
      </c>
      <c r="J34" s="9">
        <v>7</v>
      </c>
      <c r="K34" s="9">
        <v>6</v>
      </c>
      <c r="L34" s="9">
        <f t="shared" si="0"/>
        <v>91</v>
      </c>
      <c r="N34" s="9" t="s">
        <v>37</v>
      </c>
      <c r="O34" s="11">
        <v>0.15384615384615385</v>
      </c>
      <c r="P34" s="11"/>
      <c r="Q34" s="11"/>
      <c r="R34" s="11">
        <v>0.10989010989010989</v>
      </c>
      <c r="S34" s="11"/>
      <c r="T34" s="11">
        <v>0.49450549450549453</v>
      </c>
      <c r="U34" s="11">
        <v>2.197802197802198E-2</v>
      </c>
      <c r="V34" s="11">
        <v>7.6923076923076927E-2</v>
      </c>
      <c r="W34" s="11">
        <v>7.6923076923076927E-2</v>
      </c>
      <c r="X34" s="11">
        <v>6.5934065934065936E-2</v>
      </c>
    </row>
    <row r="35" spans="1:24" x14ac:dyDescent="0.25">
      <c r="A35" s="9" t="s">
        <v>38</v>
      </c>
      <c r="B35" s="9">
        <v>8</v>
      </c>
      <c r="C35" s="9"/>
      <c r="D35" s="9">
        <v>2</v>
      </c>
      <c r="E35" s="9">
        <v>77</v>
      </c>
      <c r="F35" s="9">
        <v>38</v>
      </c>
      <c r="G35" s="9">
        <v>22</v>
      </c>
      <c r="H35" s="9">
        <v>1</v>
      </c>
      <c r="I35" s="9">
        <v>32</v>
      </c>
      <c r="J35" s="9">
        <v>8</v>
      </c>
      <c r="K35" s="9">
        <v>9</v>
      </c>
      <c r="L35" s="9">
        <f t="shared" si="0"/>
        <v>197</v>
      </c>
      <c r="N35" s="9" t="s">
        <v>38</v>
      </c>
      <c r="O35" s="11">
        <v>4.060913705583756E-2</v>
      </c>
      <c r="P35" s="11"/>
      <c r="Q35" s="11">
        <v>1.015228426395939E-2</v>
      </c>
      <c r="R35" s="11">
        <v>0.39086294416243655</v>
      </c>
      <c r="S35" s="11">
        <v>0.19289340101522842</v>
      </c>
      <c r="T35" s="11">
        <v>0.1116751269035533</v>
      </c>
      <c r="U35" s="11">
        <v>5.076142131979695E-3</v>
      </c>
      <c r="V35" s="11">
        <v>0.16243654822335024</v>
      </c>
      <c r="W35" s="11">
        <v>4.060913705583756E-2</v>
      </c>
      <c r="X35" s="11">
        <v>4.5685279187817257E-2</v>
      </c>
    </row>
    <row r="36" spans="1:24" x14ac:dyDescent="0.25">
      <c r="A36" s="9" t="s">
        <v>39</v>
      </c>
      <c r="B36" s="9">
        <v>13</v>
      </c>
      <c r="C36" s="9"/>
      <c r="D36" s="9"/>
      <c r="E36" s="9">
        <v>43</v>
      </c>
      <c r="F36" s="9"/>
      <c r="G36" s="9">
        <v>20</v>
      </c>
      <c r="H36" s="9">
        <v>13</v>
      </c>
      <c r="I36" s="9">
        <v>31</v>
      </c>
      <c r="J36" s="9">
        <v>6</v>
      </c>
      <c r="K36" s="9">
        <v>4</v>
      </c>
      <c r="L36" s="9">
        <f t="shared" si="0"/>
        <v>130</v>
      </c>
      <c r="N36" s="9" t="s">
        <v>39</v>
      </c>
      <c r="O36" s="11">
        <v>0.1</v>
      </c>
      <c r="P36" s="11"/>
      <c r="Q36" s="11"/>
      <c r="R36" s="11">
        <v>0.33076923076923076</v>
      </c>
      <c r="S36" s="11"/>
      <c r="T36" s="11">
        <v>0.15384615384615385</v>
      </c>
      <c r="U36" s="11">
        <v>0.1</v>
      </c>
      <c r="V36" s="11">
        <v>0.23846153846153847</v>
      </c>
      <c r="W36" s="11">
        <v>4.6153846153846156E-2</v>
      </c>
      <c r="X36" s="11">
        <v>3.0769230769230771E-2</v>
      </c>
    </row>
    <row r="37" spans="1:24" x14ac:dyDescent="0.25">
      <c r="A37" s="9" t="s">
        <v>40</v>
      </c>
      <c r="B37" s="9">
        <v>100</v>
      </c>
      <c r="C37" s="9"/>
      <c r="D37" s="9"/>
      <c r="E37" s="9">
        <v>1</v>
      </c>
      <c r="F37" s="9"/>
      <c r="G37" s="9">
        <v>114</v>
      </c>
      <c r="H37" s="9">
        <v>1</v>
      </c>
      <c r="I37" s="9">
        <v>39</v>
      </c>
      <c r="J37" s="9">
        <v>10</v>
      </c>
      <c r="K37" s="9">
        <v>6</v>
      </c>
      <c r="L37" s="9">
        <f t="shared" si="0"/>
        <v>271</v>
      </c>
      <c r="N37" s="9" t="s">
        <v>40</v>
      </c>
      <c r="O37" s="11">
        <v>0.36900369003690037</v>
      </c>
      <c r="P37" s="11"/>
      <c r="Q37" s="11"/>
      <c r="R37" s="11">
        <v>3.6900369003690036E-3</v>
      </c>
      <c r="S37" s="11"/>
      <c r="T37" s="11">
        <v>0.42066420664206644</v>
      </c>
      <c r="U37" s="11">
        <v>3.6900369003690036E-3</v>
      </c>
      <c r="V37" s="11">
        <v>0.14391143911439114</v>
      </c>
      <c r="W37" s="11">
        <v>3.6900369003690037E-2</v>
      </c>
      <c r="X37" s="11">
        <v>2.2140221402214021E-2</v>
      </c>
    </row>
    <row r="38" spans="1:24" x14ac:dyDescent="0.25">
      <c r="A38" s="9" t="s">
        <v>41</v>
      </c>
      <c r="B38" s="9">
        <v>105</v>
      </c>
      <c r="C38" s="9"/>
      <c r="D38" s="9"/>
      <c r="E38" s="9"/>
      <c r="F38" s="9"/>
      <c r="G38" s="9">
        <v>63</v>
      </c>
      <c r="H38" s="9">
        <v>316</v>
      </c>
      <c r="I38" s="9">
        <v>305</v>
      </c>
      <c r="J38" s="9">
        <v>87</v>
      </c>
      <c r="K38" s="9">
        <v>65</v>
      </c>
      <c r="L38" s="9">
        <f t="shared" si="0"/>
        <v>941</v>
      </c>
      <c r="N38" s="9" t="s">
        <v>41</v>
      </c>
      <c r="O38" s="11">
        <v>0.11158342189160468</v>
      </c>
      <c r="P38" s="11"/>
      <c r="Q38" s="11"/>
      <c r="R38" s="11"/>
      <c r="S38" s="11"/>
      <c r="T38" s="11">
        <v>6.69500531349628E-2</v>
      </c>
      <c r="U38" s="11">
        <v>0.33581296493092455</v>
      </c>
      <c r="V38" s="11">
        <v>0.32412327311370881</v>
      </c>
      <c r="W38" s="11">
        <v>9.24548352816153E-2</v>
      </c>
      <c r="X38" s="11">
        <v>6.9075451647183844E-2</v>
      </c>
    </row>
    <row r="39" spans="1:24" x14ac:dyDescent="0.25">
      <c r="A39" s="9"/>
      <c r="B39" s="9">
        <f>SUM(B3:B38)</f>
        <v>1362</v>
      </c>
      <c r="C39" s="9">
        <f t="shared" ref="C39:K39" si="1">SUM(C3:C38)</f>
        <v>8</v>
      </c>
      <c r="D39" s="9">
        <f t="shared" si="1"/>
        <v>182</v>
      </c>
      <c r="E39" s="9">
        <f t="shared" si="1"/>
        <v>1042</v>
      </c>
      <c r="F39" s="9">
        <f t="shared" si="1"/>
        <v>327</v>
      </c>
      <c r="G39" s="9">
        <f t="shared" si="1"/>
        <v>1775</v>
      </c>
      <c r="H39" s="9">
        <f t="shared" si="1"/>
        <v>581</v>
      </c>
      <c r="I39" s="9">
        <f t="shared" si="1"/>
        <v>3451</v>
      </c>
      <c r="J39" s="9">
        <f t="shared" si="1"/>
        <v>1524</v>
      </c>
      <c r="K39" s="9">
        <f t="shared" si="1"/>
        <v>2266</v>
      </c>
      <c r="L39" s="9">
        <f>SUM(B3:K38)</f>
        <v>12518</v>
      </c>
      <c r="N39" s="10" t="s">
        <v>62</v>
      </c>
      <c r="O39" s="11">
        <v>0.10880332321457102</v>
      </c>
      <c r="P39" s="11">
        <v>6.3907972519571812E-4</v>
      </c>
      <c r="Q39" s="11">
        <v>1.4539063748202588E-2</v>
      </c>
      <c r="R39" s="11">
        <v>8.3240134206742297E-2</v>
      </c>
      <c r="S39" s="11">
        <v>2.6122383767374979E-2</v>
      </c>
      <c r="T39" s="11">
        <v>0.14179581402779998</v>
      </c>
      <c r="U39" s="11">
        <v>4.6413165042339034E-2</v>
      </c>
      <c r="V39" s="11">
        <v>0.27568301645630294</v>
      </c>
      <c r="W39" s="11">
        <v>0.12174468764978431</v>
      </c>
      <c r="X39" s="11">
        <v>0.18101933216168717</v>
      </c>
    </row>
    <row r="40" spans="1:24" x14ac:dyDescent="0.25">
      <c r="O40" s="13">
        <f>_xlfn.STDEV.P(O3:O38)</f>
        <v>9.3060183347993083E-2</v>
      </c>
      <c r="P40" s="13">
        <f t="shared" ref="P40:X40" si="2">_xlfn.STDEV.P(P3:P38)</f>
        <v>1.289973819173014E-2</v>
      </c>
      <c r="Q40" s="13">
        <f t="shared" si="2"/>
        <v>0.25911853283085856</v>
      </c>
      <c r="R40" s="13">
        <f t="shared" si="2"/>
        <v>0.16631274579913338</v>
      </c>
      <c r="S40" s="13">
        <f t="shared" si="2"/>
        <v>0.10202426519245293</v>
      </c>
      <c r="T40" s="13">
        <f t="shared" si="2"/>
        <v>0.13143414079608232</v>
      </c>
      <c r="U40" s="13">
        <f t="shared" si="2"/>
        <v>8.2871927063797479E-2</v>
      </c>
      <c r="V40" s="13">
        <f t="shared" si="2"/>
        <v>0.14215102455157541</v>
      </c>
      <c r="W40" s="13">
        <f t="shared" si="2"/>
        <v>7.7822624859527637E-2</v>
      </c>
      <c r="X40" s="13">
        <f t="shared" si="2"/>
        <v>0.156803163779794</v>
      </c>
    </row>
  </sheetData>
  <mergeCells count="2">
    <mergeCell ref="A1:L1"/>
    <mergeCell ref="N1:X1"/>
  </mergeCells>
  <conditionalFormatting sqref="O38">
    <cfRule type="cellIs" dxfId="21" priority="23" operator="lessThan">
      <formula>O$39-3*O$40</formula>
    </cfRule>
    <cfRule type="cellIs" dxfId="20" priority="24" operator="between">
      <formula>O$39-2*O$40</formula>
      <formula>O$39-3*O$40</formula>
    </cfRule>
    <cfRule type="cellIs" dxfId="19" priority="25" operator="between">
      <formula>O$39-O$40</formula>
      <formula>O$39-2*O$40</formula>
    </cfRule>
    <cfRule type="cellIs" dxfId="18" priority="26" operator="greaterThan">
      <formula>O$39+3*O$40</formula>
    </cfRule>
    <cfRule type="cellIs" dxfId="17" priority="27" operator="between">
      <formula>O$39+2*O$40</formula>
      <formula>O$39+3*O$40</formula>
    </cfRule>
    <cfRule type="cellIs" dxfId="16" priority="28" operator="between">
      <formula>O$39+O$40</formula>
      <formula>O$39+2*O$40</formula>
    </cfRule>
    <cfRule type="cellIs" dxfId="15" priority="29" operator="between">
      <formula>O$39+O$40</formula>
      <formula>O$39-O$40</formula>
    </cfRule>
  </conditionalFormatting>
  <conditionalFormatting sqref="O3:O37">
    <cfRule type="cellIs" dxfId="14" priority="9" operator="lessThan">
      <formula>O$39-3*O$40</formula>
    </cfRule>
    <cfRule type="cellIs" dxfId="13" priority="10" operator="between">
      <formula>O$39-2*O$40</formula>
      <formula>O$39-3*O$40</formula>
    </cfRule>
    <cfRule type="cellIs" dxfId="12" priority="11" operator="between">
      <formula>O$39-O$40</formula>
      <formula>O$39-2*O$40</formula>
    </cfRule>
    <cfRule type="cellIs" dxfId="11" priority="12" operator="greaterThan">
      <formula>O$39+3*O$40</formula>
    </cfRule>
    <cfRule type="cellIs" dxfId="10" priority="13" operator="between">
      <formula>O$39+2*O$40</formula>
      <formula>O$39+3*O$40</formula>
    </cfRule>
    <cfRule type="cellIs" dxfId="9" priority="14" operator="between">
      <formula>O$39+O$40</formula>
      <formula>O$39+2*O$40</formula>
    </cfRule>
    <cfRule type="cellIs" dxfId="8" priority="15" operator="between">
      <formula>O$39+O$40</formula>
      <formula>O$39-O$40</formula>
    </cfRule>
  </conditionalFormatting>
  <conditionalFormatting sqref="O3:X38">
    <cfRule type="cellIs" dxfId="7" priority="2" operator="lessThan">
      <formula>O$39-3*O$40</formula>
    </cfRule>
    <cfRule type="cellIs" dxfId="6" priority="3" operator="between">
      <formula>O$39-2*O$40</formula>
      <formula>O$39-3*O$40</formula>
    </cfRule>
    <cfRule type="cellIs" dxfId="5" priority="4" operator="between">
      <formula>O$39-O$40</formula>
      <formula>O$39-2*O$40</formula>
    </cfRule>
    <cfRule type="cellIs" dxfId="4" priority="5" operator="greaterThan">
      <formula>O$39+3*O$40</formula>
    </cfRule>
    <cfRule type="cellIs" dxfId="3" priority="6" operator="between">
      <formula>O$39+2*O$40</formula>
      <formula>O$39+3*O$40</formula>
    </cfRule>
    <cfRule type="cellIs" dxfId="2" priority="7" operator="between">
      <formula>O$39+O$40</formula>
      <formula>O$39+2*O$40</formula>
    </cfRule>
    <cfRule type="cellIs" dxfId="1" priority="8" operator="between">
      <formula>O$39+O$40</formula>
      <formula>O$39-O$40</formula>
    </cfRule>
  </conditionalFormatting>
  <conditionalFormatting sqref="O3:X38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A3:A38 N3:N39" numberStoredAsText="1"/>
    <ignoredError sqref="B39:K39 O40:X4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E1" sqref="E1"/>
    </sheetView>
  </sheetViews>
  <sheetFormatPr baseColWidth="10" defaultRowHeight="15" x14ac:dyDescent="0.25"/>
  <cols>
    <col min="1" max="1" width="20" style="6" bestFit="1" customWidth="1"/>
    <col min="2" max="2" width="12" style="6" bestFit="1" customWidth="1"/>
    <col min="3" max="3" width="19.5703125" style="6" bestFit="1" customWidth="1"/>
    <col min="4" max="4" width="15.7109375" style="6" bestFit="1" customWidth="1"/>
  </cols>
  <sheetData>
    <row r="1" spans="1:4" x14ac:dyDescent="0.25">
      <c r="A1" s="3" t="s">
        <v>145</v>
      </c>
      <c r="B1" s="3" t="s">
        <v>100</v>
      </c>
      <c r="C1" s="3" t="s">
        <v>101</v>
      </c>
      <c r="D1" s="3" t="s">
        <v>102</v>
      </c>
    </row>
    <row r="2" spans="1:4" x14ac:dyDescent="0.25">
      <c r="A2" s="3" t="s">
        <v>103</v>
      </c>
      <c r="B2" s="5">
        <v>48.974651457541199</v>
      </c>
      <c r="C2" s="5">
        <v>29.2306066733811</v>
      </c>
      <c r="D2" s="5">
        <v>6.2991128010139397</v>
      </c>
    </row>
    <row r="3" spans="1:4" x14ac:dyDescent="0.25">
      <c r="A3" s="3" t="s">
        <v>104</v>
      </c>
      <c r="B3" s="5">
        <v>49.375</v>
      </c>
      <c r="C3" s="5">
        <v>40.236909650923998</v>
      </c>
      <c r="D3" s="5">
        <v>3.75</v>
      </c>
    </row>
    <row r="4" spans="1:4" x14ac:dyDescent="0.25">
      <c r="A4" s="3" t="s">
        <v>105</v>
      </c>
      <c r="B4" s="5">
        <v>49.892682926829302</v>
      </c>
      <c r="C4" s="5">
        <v>38.2921019682476</v>
      </c>
      <c r="D4" s="5">
        <v>5.0878048780487797</v>
      </c>
    </row>
    <row r="5" spans="1:4" x14ac:dyDescent="0.25">
      <c r="A5" s="3" t="s">
        <v>106</v>
      </c>
      <c r="B5" s="5">
        <v>55.8642857142857</v>
      </c>
      <c r="C5" s="5">
        <v>39.781187053876998</v>
      </c>
      <c r="D5" s="5">
        <v>9.1357142857142897</v>
      </c>
    </row>
    <row r="6" spans="1:4" x14ac:dyDescent="0.25">
      <c r="A6" s="3" t="s">
        <v>107</v>
      </c>
      <c r="B6" s="5">
        <v>50.252072159922001</v>
      </c>
      <c r="C6" s="5">
        <v>35.484286892322501</v>
      </c>
      <c r="D6" s="5">
        <v>7.3281326182350099</v>
      </c>
    </row>
    <row r="7" spans="1:4" x14ac:dyDescent="0.25">
      <c r="A7" s="3" t="s">
        <v>108</v>
      </c>
      <c r="B7" s="5">
        <v>49.439655172413801</v>
      </c>
      <c r="C7" s="5">
        <v>35.254502112393503</v>
      </c>
      <c r="D7" s="5">
        <v>6.9482758620689697</v>
      </c>
    </row>
    <row r="8" spans="1:4" x14ac:dyDescent="0.25">
      <c r="A8" s="3" t="s">
        <v>109</v>
      </c>
      <c r="B8" s="5">
        <v>42.269230769230802</v>
      </c>
      <c r="C8" s="5">
        <v>32.556499763070597</v>
      </c>
      <c r="D8" s="5">
        <v>4.3384615384615399</v>
      </c>
    </row>
    <row r="9" spans="1:4" x14ac:dyDescent="0.25">
      <c r="A9" s="3" t="s">
        <v>110</v>
      </c>
      <c r="B9" s="5">
        <v>44.576470588235303</v>
      </c>
      <c r="C9" s="5">
        <v>33.0946813222209</v>
      </c>
      <c r="D9" s="5">
        <v>3.9882352941176502</v>
      </c>
    </row>
    <row r="10" spans="1:4" x14ac:dyDescent="0.25">
      <c r="A10" s="3" t="s">
        <v>111</v>
      </c>
      <c r="B10" s="5">
        <v>50.44</v>
      </c>
      <c r="C10" s="5">
        <v>32.202746976956398</v>
      </c>
      <c r="D10" s="5">
        <v>6.4266666666666703</v>
      </c>
    </row>
    <row r="11" spans="1:4" x14ac:dyDescent="0.25">
      <c r="A11" s="3" t="s">
        <v>112</v>
      </c>
      <c r="B11" s="5">
        <v>44.138964577656701</v>
      </c>
      <c r="C11" s="5">
        <v>31.172698849685499</v>
      </c>
      <c r="D11" s="5">
        <v>4.4386920980926403</v>
      </c>
    </row>
    <row r="12" spans="1:4" x14ac:dyDescent="0.25">
      <c r="A12" s="3" t="s">
        <v>113</v>
      </c>
      <c r="B12" s="5">
        <v>51.027118644067798</v>
      </c>
      <c r="C12" s="5">
        <v>33.730591757579099</v>
      </c>
      <c r="D12" s="5">
        <v>6.9423728813559302</v>
      </c>
    </row>
    <row r="13" spans="1:4" x14ac:dyDescent="0.25">
      <c r="A13" s="3" t="s">
        <v>114</v>
      </c>
      <c r="B13" s="5">
        <v>47.051886792452798</v>
      </c>
      <c r="C13" s="5">
        <v>34.779429439755802</v>
      </c>
      <c r="D13" s="5">
        <v>4.77830188679245</v>
      </c>
    </row>
    <row r="14" spans="1:4" x14ac:dyDescent="0.25">
      <c r="A14" s="3" t="s">
        <v>115</v>
      </c>
      <c r="B14" s="5">
        <v>45.427609427609397</v>
      </c>
      <c r="C14" s="5">
        <v>28.571123048878</v>
      </c>
      <c r="D14" s="5">
        <v>5.2861952861952899</v>
      </c>
    </row>
    <row r="15" spans="1:4" x14ac:dyDescent="0.25">
      <c r="A15" s="3" t="s">
        <v>116</v>
      </c>
      <c r="B15" s="5">
        <v>49.251851851851903</v>
      </c>
      <c r="C15" s="5">
        <v>31.6410848733744</v>
      </c>
      <c r="D15" s="5">
        <v>6.3259259259259304</v>
      </c>
    </row>
    <row r="16" spans="1:4" x14ac:dyDescent="0.25">
      <c r="A16" s="3" t="s">
        <v>117</v>
      </c>
      <c r="B16" s="5">
        <v>49.648648648648702</v>
      </c>
      <c r="C16" s="5">
        <v>29.966938377616</v>
      </c>
      <c r="D16" s="5">
        <v>6.9459459459459501</v>
      </c>
    </row>
    <row r="17" spans="1:4" x14ac:dyDescent="0.25">
      <c r="A17" s="3" t="s">
        <v>118</v>
      </c>
      <c r="B17" s="5">
        <v>48.085626911315003</v>
      </c>
      <c r="C17" s="5">
        <v>32.600415165897999</v>
      </c>
      <c r="D17" s="5">
        <v>5.17431192660551</v>
      </c>
    </row>
    <row r="18" spans="1:4" x14ac:dyDescent="0.25">
      <c r="A18" s="3" t="s">
        <v>119</v>
      </c>
      <c r="B18" s="5">
        <v>48.087613293051398</v>
      </c>
      <c r="C18" s="5">
        <v>31.343748684790601</v>
      </c>
      <c r="D18" s="5">
        <v>6.4471299093655601</v>
      </c>
    </row>
    <row r="19" spans="1:4" x14ac:dyDescent="0.25">
      <c r="A19" s="3" t="s">
        <v>120</v>
      </c>
      <c r="B19" s="5">
        <v>43.7777777777778</v>
      </c>
      <c r="C19" s="5">
        <v>33.904061145334303</v>
      </c>
      <c r="D19" s="5">
        <v>3.9444444444444402</v>
      </c>
    </row>
    <row r="20" spans="1:4" x14ac:dyDescent="0.25">
      <c r="A20" s="3" t="s">
        <v>121</v>
      </c>
      <c r="B20" s="5">
        <v>45.826815642458101</v>
      </c>
      <c r="C20" s="5">
        <v>36.092000963601102</v>
      </c>
      <c r="D20" s="5">
        <v>5.1061452513966499</v>
      </c>
    </row>
    <row r="21" spans="1:4" x14ac:dyDescent="0.25">
      <c r="A21" s="3" t="s">
        <v>122</v>
      </c>
      <c r="B21" s="5">
        <v>42.6084656084656</v>
      </c>
      <c r="C21" s="5">
        <v>33.748132447211802</v>
      </c>
      <c r="D21" s="5">
        <v>2.9047619047619002</v>
      </c>
    </row>
    <row r="22" spans="1:4" x14ac:dyDescent="0.25">
      <c r="A22" s="3" t="s">
        <v>123</v>
      </c>
      <c r="B22" s="5">
        <v>48.96</v>
      </c>
      <c r="C22" s="5">
        <v>33.996284345360301</v>
      </c>
      <c r="D22" s="5">
        <v>4.7866666666666697</v>
      </c>
    </row>
    <row r="23" spans="1:4" x14ac:dyDescent="0.25">
      <c r="A23" s="3" t="s">
        <v>124</v>
      </c>
      <c r="B23" s="5">
        <v>57.185534591195001</v>
      </c>
      <c r="C23" s="5">
        <v>34.288739942918397</v>
      </c>
      <c r="D23" s="5">
        <v>8.3459119496855401</v>
      </c>
    </row>
    <row r="24" spans="1:4" x14ac:dyDescent="0.25">
      <c r="A24" s="3" t="s">
        <v>125</v>
      </c>
      <c r="B24" s="5">
        <v>47.383939774153099</v>
      </c>
      <c r="C24" s="5">
        <v>31.299697616919001</v>
      </c>
      <c r="D24" s="5">
        <v>6.2534504391467998</v>
      </c>
    </row>
    <row r="25" spans="1:4" x14ac:dyDescent="0.25">
      <c r="A25" s="3" t="s">
        <v>126</v>
      </c>
      <c r="B25" s="5">
        <v>45.082595870206497</v>
      </c>
      <c r="C25" s="5">
        <v>28.027055457631</v>
      </c>
      <c r="D25" s="5">
        <v>5.023598820059</v>
      </c>
    </row>
    <row r="26" spans="1:4" x14ac:dyDescent="0.25">
      <c r="A26" s="3" t="s">
        <v>127</v>
      </c>
      <c r="B26" s="5">
        <v>49.635294117647099</v>
      </c>
      <c r="C26" s="5">
        <v>31.980245646056702</v>
      </c>
      <c r="D26" s="5">
        <v>6.0924369747899201</v>
      </c>
    </row>
    <row r="27" spans="1:4" x14ac:dyDescent="0.25">
      <c r="A27" s="3" t="s">
        <v>128</v>
      </c>
      <c r="B27" s="5">
        <v>45.652173913043498</v>
      </c>
      <c r="C27" s="5">
        <v>33.596167008898</v>
      </c>
      <c r="D27" s="5">
        <v>5.2282608695652204</v>
      </c>
    </row>
    <row r="28" spans="1:4" x14ac:dyDescent="0.25">
      <c r="A28" s="3" t="s">
        <v>129</v>
      </c>
      <c r="B28" s="5">
        <v>44.828571428571401</v>
      </c>
      <c r="C28" s="5">
        <v>30.060741175320199</v>
      </c>
      <c r="D28" s="5">
        <v>4.9428571428571404</v>
      </c>
    </row>
    <row r="29" spans="1:4" x14ac:dyDescent="0.25">
      <c r="A29" s="3" t="s">
        <v>130</v>
      </c>
      <c r="B29" s="5">
        <v>46.8946784922395</v>
      </c>
      <c r="C29" s="5">
        <v>29.540244433618501</v>
      </c>
      <c r="D29" s="5">
        <v>5.8458980044345896</v>
      </c>
    </row>
    <row r="30" spans="1:4" x14ac:dyDescent="0.25">
      <c r="A30" s="3" t="s">
        <v>131</v>
      </c>
      <c r="B30" s="5">
        <v>49.102628285356701</v>
      </c>
      <c r="C30" s="5">
        <v>35.122057945464</v>
      </c>
      <c r="D30" s="5">
        <v>5.7509386733416799</v>
      </c>
    </row>
    <row r="31" spans="1:4" x14ac:dyDescent="0.25">
      <c r="A31" s="3" t="s">
        <v>132</v>
      </c>
      <c r="B31" s="5">
        <v>48.4660194174757</v>
      </c>
      <c r="C31" s="5">
        <v>38.236292471574899</v>
      </c>
      <c r="D31" s="5">
        <v>4.4951456310679596</v>
      </c>
    </row>
    <row r="32" spans="1:4" x14ac:dyDescent="0.25">
      <c r="A32" s="3" t="s">
        <v>133</v>
      </c>
      <c r="B32" s="5">
        <v>41.535460992907801</v>
      </c>
      <c r="C32" s="5">
        <v>33.201829117334398</v>
      </c>
      <c r="D32" s="5">
        <v>3.1737588652482298</v>
      </c>
    </row>
    <row r="33" spans="1:4" x14ac:dyDescent="0.25">
      <c r="A33" s="3" t="s">
        <v>134</v>
      </c>
      <c r="B33" s="5">
        <v>47.593406593406598</v>
      </c>
      <c r="C33" s="5">
        <v>32.044422593053199</v>
      </c>
      <c r="D33" s="5">
        <v>5.8681318681318704</v>
      </c>
    </row>
    <row r="34" spans="1:4" x14ac:dyDescent="0.25">
      <c r="A34" s="3" t="s">
        <v>135</v>
      </c>
      <c r="B34" s="5">
        <v>51.6243654822335</v>
      </c>
      <c r="C34" s="5">
        <v>34.662693272960198</v>
      </c>
      <c r="D34" s="5">
        <v>7.8527918781725896</v>
      </c>
    </row>
    <row r="35" spans="1:4" x14ac:dyDescent="0.25">
      <c r="A35" s="3" t="s">
        <v>136</v>
      </c>
      <c r="B35" s="5">
        <v>45.623076923076901</v>
      </c>
      <c r="C35" s="5">
        <v>34.766384325804196</v>
      </c>
      <c r="D35" s="5">
        <v>3.4230769230769198</v>
      </c>
    </row>
    <row r="36" spans="1:4" x14ac:dyDescent="0.25">
      <c r="A36" s="3" t="s">
        <v>137</v>
      </c>
      <c r="B36" s="5">
        <v>42.121771217712201</v>
      </c>
      <c r="C36" s="5">
        <v>35.474908506785297</v>
      </c>
      <c r="D36" s="5">
        <v>2.2103321033210301</v>
      </c>
    </row>
    <row r="37" spans="1:4" x14ac:dyDescent="0.25">
      <c r="A37" s="3" t="s">
        <v>138</v>
      </c>
      <c r="B37" s="5">
        <v>46.962805526036099</v>
      </c>
      <c r="C37" s="5">
        <v>30.290200508166102</v>
      </c>
      <c r="D37" s="5">
        <v>5.9415515409139203</v>
      </c>
    </row>
  </sheetData>
  <pageMargins left="0.7" right="0.7" top="0.75" bottom="0.75" header="0.3" footer="0.3"/>
  <pageSetup paperSize="9" orientation="portrait" r:id="rId1"/>
  <ignoredErrors>
    <ignoredError sqref="A2:A3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F17" workbookViewId="0">
      <selection activeCell="S39" sqref="S39"/>
    </sheetView>
  </sheetViews>
  <sheetFormatPr baseColWidth="10" defaultRowHeight="15" x14ac:dyDescent="0.25"/>
  <cols>
    <col min="1" max="1" width="7.140625" bestFit="1" customWidth="1"/>
    <col min="2" max="6" width="5.7109375" bestFit="1" customWidth="1"/>
    <col min="7" max="7" width="5.85546875" bestFit="1" customWidth="1"/>
    <col min="8" max="8" width="6.5703125" bestFit="1" customWidth="1"/>
    <col min="19" max="19" width="18.85546875" bestFit="1" customWidth="1"/>
  </cols>
  <sheetData>
    <row r="1" spans="1:20" x14ac:dyDescent="0.25">
      <c r="A1" s="24" t="s">
        <v>147</v>
      </c>
      <c r="B1" s="24"/>
      <c r="C1" s="24"/>
      <c r="D1" s="24"/>
      <c r="E1" s="24"/>
      <c r="F1" s="24"/>
      <c r="G1" s="24"/>
      <c r="H1" s="24"/>
      <c r="J1" s="26" t="s">
        <v>148</v>
      </c>
      <c r="K1" s="26"/>
      <c r="L1" s="26"/>
      <c r="M1" s="26"/>
      <c r="N1" s="26"/>
      <c r="O1" s="26"/>
      <c r="P1" s="26"/>
      <c r="R1" s="24" t="s">
        <v>149</v>
      </c>
      <c r="S1" s="24"/>
    </row>
    <row r="2" spans="1:20" x14ac:dyDescent="0.25">
      <c r="A2" s="9" t="s">
        <v>146</v>
      </c>
      <c r="B2" s="9" t="s">
        <v>144</v>
      </c>
      <c r="C2" s="9" t="s">
        <v>139</v>
      </c>
      <c r="D2" s="9" t="s">
        <v>140</v>
      </c>
      <c r="E2" s="9" t="s">
        <v>141</v>
      </c>
      <c r="F2" s="9" t="s">
        <v>142</v>
      </c>
      <c r="G2" s="9" t="s">
        <v>143</v>
      </c>
      <c r="H2" s="10" t="s">
        <v>62</v>
      </c>
      <c r="J2" s="9" t="s">
        <v>146</v>
      </c>
      <c r="K2" s="9" t="s">
        <v>144</v>
      </c>
      <c r="L2" s="9" t="s">
        <v>139</v>
      </c>
      <c r="M2" s="9" t="s">
        <v>140</v>
      </c>
      <c r="N2" s="9" t="s">
        <v>141</v>
      </c>
      <c r="O2" s="9" t="s">
        <v>142</v>
      </c>
      <c r="P2" s="9" t="s">
        <v>143</v>
      </c>
      <c r="R2" s="9" t="s">
        <v>146</v>
      </c>
      <c r="S2" s="10" t="s">
        <v>150</v>
      </c>
    </row>
    <row r="3" spans="1:20" x14ac:dyDescent="0.25">
      <c r="A3" s="9" t="s">
        <v>6</v>
      </c>
      <c r="B3" s="9"/>
      <c r="C3" s="9">
        <v>75</v>
      </c>
      <c r="D3" s="9">
        <v>218</v>
      </c>
      <c r="E3" s="9">
        <v>237</v>
      </c>
      <c r="F3" s="9">
        <v>198</v>
      </c>
      <c r="G3" s="9">
        <v>61</v>
      </c>
      <c r="H3" s="7">
        <f>SUM(B3:G3)</f>
        <v>789</v>
      </c>
      <c r="J3" s="9" t="s">
        <v>6</v>
      </c>
      <c r="K3" s="11"/>
      <c r="L3" s="11">
        <v>9.5057034220532313E-2</v>
      </c>
      <c r="M3" s="11">
        <v>0.27629911280101394</v>
      </c>
      <c r="N3" s="11">
        <v>0.30038022813688214</v>
      </c>
      <c r="O3" s="11">
        <v>0.2509505703422053</v>
      </c>
      <c r="P3" s="11">
        <v>7.731305449936629E-2</v>
      </c>
      <c r="R3" s="9" t="s">
        <v>6</v>
      </c>
      <c r="S3" s="14">
        <v>0.67173637515842843</v>
      </c>
      <c r="T3" s="22"/>
    </row>
    <row r="4" spans="1:20" x14ac:dyDescent="0.25">
      <c r="A4" s="9" t="s">
        <v>7</v>
      </c>
      <c r="B4" s="9"/>
      <c r="C4" s="9">
        <v>3</v>
      </c>
      <c r="D4" s="9">
        <v>7</v>
      </c>
      <c r="E4" s="9">
        <v>10</v>
      </c>
      <c r="F4" s="9">
        <v>10</v>
      </c>
      <c r="G4" s="9">
        <v>2</v>
      </c>
      <c r="H4" s="7">
        <f t="shared" ref="H4:H38" si="0">SUM(B4:G4)</f>
        <v>32</v>
      </c>
      <c r="J4" s="9" t="s">
        <v>7</v>
      </c>
      <c r="K4" s="11"/>
      <c r="L4" s="11">
        <v>9.375E-2</v>
      </c>
      <c r="M4" s="11">
        <v>0.21875</v>
      </c>
      <c r="N4" s="11">
        <v>0.3125</v>
      </c>
      <c r="O4" s="11">
        <v>0.3125</v>
      </c>
      <c r="P4" s="11">
        <v>6.25E-2</v>
      </c>
      <c r="R4" s="9" t="s">
        <v>7</v>
      </c>
      <c r="S4" s="14">
        <v>0.625</v>
      </c>
      <c r="T4" s="22"/>
    </row>
    <row r="5" spans="1:20" x14ac:dyDescent="0.25">
      <c r="A5" s="9" t="s">
        <v>8</v>
      </c>
      <c r="B5" s="9"/>
      <c r="C5" s="9">
        <v>7</v>
      </c>
      <c r="D5" s="9">
        <v>66</v>
      </c>
      <c r="E5" s="9">
        <v>53</v>
      </c>
      <c r="F5" s="9">
        <v>64</v>
      </c>
      <c r="G5" s="9">
        <v>15</v>
      </c>
      <c r="H5" s="7">
        <f t="shared" si="0"/>
        <v>205</v>
      </c>
      <c r="J5" s="9" t="s">
        <v>8</v>
      </c>
      <c r="K5" s="11"/>
      <c r="L5" s="11">
        <v>3.4146341463414637E-2</v>
      </c>
      <c r="M5" s="11">
        <v>0.32195121951219513</v>
      </c>
      <c r="N5" s="11">
        <v>0.25853658536585367</v>
      </c>
      <c r="O5" s="11">
        <v>0.31219512195121951</v>
      </c>
      <c r="P5" s="11">
        <v>7.3170731707317069E-2</v>
      </c>
      <c r="R5" s="9" t="s">
        <v>8</v>
      </c>
      <c r="S5" s="14">
        <v>0.61463414634146341</v>
      </c>
      <c r="T5" s="22"/>
    </row>
    <row r="6" spans="1:20" x14ac:dyDescent="0.25">
      <c r="A6" s="9" t="s">
        <v>9</v>
      </c>
      <c r="B6" s="9"/>
      <c r="C6" s="9">
        <v>5</v>
      </c>
      <c r="D6" s="9">
        <v>15</v>
      </c>
      <c r="E6" s="9">
        <v>23</v>
      </c>
      <c r="F6" s="9">
        <v>81</v>
      </c>
      <c r="G6" s="9">
        <v>16</v>
      </c>
      <c r="H6" s="7">
        <f t="shared" si="0"/>
        <v>140</v>
      </c>
      <c r="J6" s="9" t="s">
        <v>9</v>
      </c>
      <c r="K6" s="11"/>
      <c r="L6" s="11">
        <v>3.5714285714285712E-2</v>
      </c>
      <c r="M6" s="11">
        <v>0.10714285714285714</v>
      </c>
      <c r="N6" s="11">
        <v>0.16428571428571428</v>
      </c>
      <c r="O6" s="11">
        <v>0.57857142857142863</v>
      </c>
      <c r="P6" s="11">
        <v>0.11428571428571428</v>
      </c>
      <c r="R6" s="9" t="s">
        <v>9</v>
      </c>
      <c r="S6" s="14">
        <v>0.30714285714285716</v>
      </c>
      <c r="T6" s="22"/>
    </row>
    <row r="7" spans="1:20" x14ac:dyDescent="0.25">
      <c r="A7" s="9" t="s">
        <v>10</v>
      </c>
      <c r="B7" s="9"/>
      <c r="C7" s="9">
        <v>166</v>
      </c>
      <c r="D7" s="9">
        <v>455</v>
      </c>
      <c r="E7" s="9">
        <v>632</v>
      </c>
      <c r="F7" s="9">
        <v>649</v>
      </c>
      <c r="G7" s="9">
        <v>149</v>
      </c>
      <c r="H7" s="7">
        <f t="shared" si="0"/>
        <v>2051</v>
      </c>
      <c r="J7" s="9" t="s">
        <v>10</v>
      </c>
      <c r="K7" s="11"/>
      <c r="L7" s="11">
        <v>8.0936128717698688E-2</v>
      </c>
      <c r="M7" s="11">
        <v>0.22184300341296928</v>
      </c>
      <c r="N7" s="11">
        <v>0.3081423695758167</v>
      </c>
      <c r="O7" s="11">
        <v>0.31643100926377377</v>
      </c>
      <c r="P7" s="11">
        <v>7.2647489029741594E-2</v>
      </c>
      <c r="R7" s="9" t="s">
        <v>10</v>
      </c>
      <c r="S7" s="14">
        <v>0.61092150170648463</v>
      </c>
      <c r="T7" s="22"/>
    </row>
    <row r="8" spans="1:20" x14ac:dyDescent="0.25">
      <c r="A8" s="9" t="s">
        <v>11</v>
      </c>
      <c r="B8" s="9"/>
      <c r="C8" s="9">
        <v>26</v>
      </c>
      <c r="D8" s="9">
        <v>90</v>
      </c>
      <c r="E8" s="9">
        <v>110</v>
      </c>
      <c r="F8" s="9">
        <v>96</v>
      </c>
      <c r="G8" s="9">
        <v>26</v>
      </c>
      <c r="H8" s="7">
        <f t="shared" si="0"/>
        <v>348</v>
      </c>
      <c r="J8" s="9" t="s">
        <v>11</v>
      </c>
      <c r="K8" s="11"/>
      <c r="L8" s="11">
        <v>7.4712643678160925E-2</v>
      </c>
      <c r="M8" s="11">
        <v>0.25862068965517243</v>
      </c>
      <c r="N8" s="11">
        <v>0.31609195402298851</v>
      </c>
      <c r="O8" s="11">
        <v>0.27586206896551724</v>
      </c>
      <c r="P8" s="11">
        <v>7.4712643678160925E-2</v>
      </c>
      <c r="R8" s="9" t="s">
        <v>11</v>
      </c>
      <c r="S8" s="14">
        <v>0.64942528735632188</v>
      </c>
      <c r="T8" s="22"/>
    </row>
    <row r="9" spans="1:20" x14ac:dyDescent="0.25">
      <c r="A9" s="9" t="s">
        <v>12</v>
      </c>
      <c r="B9" s="9">
        <v>1</v>
      </c>
      <c r="C9" s="9">
        <v>29</v>
      </c>
      <c r="D9" s="9">
        <v>52</v>
      </c>
      <c r="E9" s="9">
        <v>32</v>
      </c>
      <c r="F9" s="9">
        <v>14</v>
      </c>
      <c r="G9" s="9">
        <v>2</v>
      </c>
      <c r="H9" s="7">
        <f t="shared" si="0"/>
        <v>130</v>
      </c>
      <c r="J9" s="9" t="s">
        <v>12</v>
      </c>
      <c r="K9" s="11">
        <v>7.6923076923076927E-3</v>
      </c>
      <c r="L9" s="11">
        <v>0.22307692307692309</v>
      </c>
      <c r="M9" s="11">
        <v>0.4</v>
      </c>
      <c r="N9" s="11">
        <v>0.24615384615384617</v>
      </c>
      <c r="O9" s="11">
        <v>0.1076923076923077</v>
      </c>
      <c r="P9" s="11">
        <v>1.5384615384615385E-2</v>
      </c>
      <c r="R9" s="9" t="s">
        <v>12</v>
      </c>
      <c r="S9" s="14">
        <v>0.87692307692307692</v>
      </c>
      <c r="T9" s="22"/>
    </row>
    <row r="10" spans="1:20" x14ac:dyDescent="0.25">
      <c r="A10" s="9" t="s">
        <v>13</v>
      </c>
      <c r="B10" s="9"/>
      <c r="C10" s="9">
        <v>57</v>
      </c>
      <c r="D10" s="9">
        <v>135</v>
      </c>
      <c r="E10" s="9">
        <v>78</v>
      </c>
      <c r="F10" s="9">
        <v>62</v>
      </c>
      <c r="G10" s="9">
        <v>8</v>
      </c>
      <c r="H10" s="7">
        <f t="shared" si="0"/>
        <v>340</v>
      </c>
      <c r="J10" s="9" t="s">
        <v>13</v>
      </c>
      <c r="K10" s="11"/>
      <c r="L10" s="11">
        <v>0.1676470588235294</v>
      </c>
      <c r="M10" s="11">
        <v>0.39705882352941174</v>
      </c>
      <c r="N10" s="11">
        <v>0.22941176470588234</v>
      </c>
      <c r="O10" s="11">
        <v>0.18235294117647058</v>
      </c>
      <c r="P10" s="11">
        <v>2.3529411764705882E-2</v>
      </c>
      <c r="R10" s="9" t="s">
        <v>13</v>
      </c>
      <c r="S10" s="14">
        <v>0.79411764705882348</v>
      </c>
      <c r="T10" s="22"/>
    </row>
    <row r="11" spans="1:20" x14ac:dyDescent="0.25">
      <c r="A11" s="9" t="s">
        <v>14</v>
      </c>
      <c r="B11" s="9"/>
      <c r="C11" s="9">
        <v>6</v>
      </c>
      <c r="D11" s="9">
        <v>27</v>
      </c>
      <c r="E11" s="9">
        <v>7</v>
      </c>
      <c r="F11" s="9">
        <v>29</v>
      </c>
      <c r="G11" s="9">
        <v>6</v>
      </c>
      <c r="H11" s="7">
        <f t="shared" si="0"/>
        <v>75</v>
      </c>
      <c r="J11" s="9" t="s">
        <v>14</v>
      </c>
      <c r="K11" s="11"/>
      <c r="L11" s="11">
        <v>0.08</v>
      </c>
      <c r="M11" s="11">
        <v>0.36</v>
      </c>
      <c r="N11" s="11">
        <v>9.3333333333333338E-2</v>
      </c>
      <c r="O11" s="11">
        <v>0.38666666666666666</v>
      </c>
      <c r="P11" s="11">
        <v>0.08</v>
      </c>
      <c r="R11" s="9" t="s">
        <v>14</v>
      </c>
      <c r="S11" s="14">
        <v>0.53333333333333333</v>
      </c>
      <c r="T11" s="22"/>
    </row>
    <row r="12" spans="1:20" x14ac:dyDescent="0.25">
      <c r="A12" s="9" t="s">
        <v>15</v>
      </c>
      <c r="B12" s="9"/>
      <c r="C12" s="9">
        <v>54</v>
      </c>
      <c r="D12" s="9">
        <v>158</v>
      </c>
      <c r="E12" s="9">
        <v>89</v>
      </c>
      <c r="F12" s="9">
        <v>62</v>
      </c>
      <c r="G12" s="9">
        <v>4</v>
      </c>
      <c r="H12" s="7">
        <f t="shared" si="0"/>
        <v>367</v>
      </c>
      <c r="J12" s="9" t="s">
        <v>15</v>
      </c>
      <c r="K12" s="11"/>
      <c r="L12" s="11">
        <v>0.14713896457765668</v>
      </c>
      <c r="M12" s="11">
        <v>0.4305177111716621</v>
      </c>
      <c r="N12" s="11">
        <v>0.24250681198910082</v>
      </c>
      <c r="O12" s="11">
        <v>0.16893732970027248</v>
      </c>
      <c r="P12" s="11">
        <v>1.0899182561307902E-2</v>
      </c>
      <c r="R12" s="9" t="s">
        <v>15</v>
      </c>
      <c r="S12" s="14">
        <v>0.82016348773841963</v>
      </c>
      <c r="T12" s="22"/>
    </row>
    <row r="13" spans="1:20" x14ac:dyDescent="0.25">
      <c r="A13" s="9" t="s">
        <v>16</v>
      </c>
      <c r="B13" s="9"/>
      <c r="C13" s="9">
        <v>15</v>
      </c>
      <c r="D13" s="9">
        <v>78</v>
      </c>
      <c r="E13" s="9">
        <v>73</v>
      </c>
      <c r="F13" s="9">
        <v>111</v>
      </c>
      <c r="G13" s="9">
        <v>18</v>
      </c>
      <c r="H13" s="7">
        <f t="shared" si="0"/>
        <v>295</v>
      </c>
      <c r="J13" s="9" t="s">
        <v>16</v>
      </c>
      <c r="K13" s="11"/>
      <c r="L13" s="11">
        <v>5.0847457627118647E-2</v>
      </c>
      <c r="M13" s="11">
        <v>0.26440677966101694</v>
      </c>
      <c r="N13" s="11">
        <v>0.24745762711864408</v>
      </c>
      <c r="O13" s="11">
        <v>0.37627118644067797</v>
      </c>
      <c r="P13" s="11">
        <v>6.1016949152542375E-2</v>
      </c>
      <c r="R13" s="9" t="s">
        <v>16</v>
      </c>
      <c r="S13" s="14">
        <v>0.56271186440677967</v>
      </c>
      <c r="T13" s="22"/>
    </row>
    <row r="14" spans="1:20" x14ac:dyDescent="0.25">
      <c r="A14" s="9" t="s">
        <v>17</v>
      </c>
      <c r="B14" s="9"/>
      <c r="C14" s="9">
        <v>21</v>
      </c>
      <c r="D14" s="9">
        <v>80</v>
      </c>
      <c r="E14" s="9">
        <v>56</v>
      </c>
      <c r="F14" s="9">
        <v>49</v>
      </c>
      <c r="G14" s="9">
        <v>6</v>
      </c>
      <c r="H14" s="7">
        <f t="shared" si="0"/>
        <v>212</v>
      </c>
      <c r="J14" s="9" t="s">
        <v>17</v>
      </c>
      <c r="K14" s="11"/>
      <c r="L14" s="11">
        <v>9.9056603773584911E-2</v>
      </c>
      <c r="M14" s="11">
        <v>0.37735849056603776</v>
      </c>
      <c r="N14" s="11">
        <v>0.26415094339622641</v>
      </c>
      <c r="O14" s="11">
        <v>0.23113207547169812</v>
      </c>
      <c r="P14" s="11">
        <v>2.8301886792452831E-2</v>
      </c>
      <c r="R14" s="9" t="s">
        <v>17</v>
      </c>
      <c r="S14" s="14">
        <v>0.74056603773584917</v>
      </c>
      <c r="T14" s="22"/>
    </row>
    <row r="15" spans="1:20" x14ac:dyDescent="0.25">
      <c r="A15" s="9" t="s">
        <v>18</v>
      </c>
      <c r="B15" s="9"/>
      <c r="C15" s="9">
        <v>58</v>
      </c>
      <c r="D15" s="9">
        <v>101</v>
      </c>
      <c r="E15" s="9">
        <v>64</v>
      </c>
      <c r="F15" s="9">
        <v>50</v>
      </c>
      <c r="G15" s="9">
        <v>24</v>
      </c>
      <c r="H15" s="7">
        <f t="shared" si="0"/>
        <v>297</v>
      </c>
      <c r="J15" s="9" t="s">
        <v>18</v>
      </c>
      <c r="K15" s="11"/>
      <c r="L15" s="11">
        <v>0.19528619528619529</v>
      </c>
      <c r="M15" s="11">
        <v>0.34006734006734007</v>
      </c>
      <c r="N15" s="11">
        <v>0.21548821548821548</v>
      </c>
      <c r="O15" s="11">
        <v>0.16835016835016836</v>
      </c>
      <c r="P15" s="11">
        <v>8.0808080808080815E-2</v>
      </c>
      <c r="R15" s="9" t="s">
        <v>18</v>
      </c>
      <c r="S15" s="14">
        <v>0.75084175084175087</v>
      </c>
      <c r="T15" s="22"/>
    </row>
    <row r="16" spans="1:20" x14ac:dyDescent="0.25">
      <c r="A16" s="9" t="s">
        <v>19</v>
      </c>
      <c r="B16" s="9"/>
      <c r="C16" s="9">
        <v>14</v>
      </c>
      <c r="D16" s="9">
        <v>45</v>
      </c>
      <c r="E16" s="9">
        <v>16</v>
      </c>
      <c r="F16" s="9">
        <v>43</v>
      </c>
      <c r="G16" s="9">
        <v>17</v>
      </c>
      <c r="H16" s="7">
        <f t="shared" si="0"/>
        <v>135</v>
      </c>
      <c r="J16" s="9" t="s">
        <v>19</v>
      </c>
      <c r="K16" s="11"/>
      <c r="L16" s="11">
        <v>0.1037037037037037</v>
      </c>
      <c r="M16" s="11">
        <v>0.33333333333333331</v>
      </c>
      <c r="N16" s="11">
        <v>0.11851851851851852</v>
      </c>
      <c r="O16" s="11">
        <v>0.31851851851851853</v>
      </c>
      <c r="P16" s="11">
        <v>0.12592592592592591</v>
      </c>
      <c r="R16" s="9" t="s">
        <v>19</v>
      </c>
      <c r="S16" s="14">
        <v>0.55555555555555558</v>
      </c>
      <c r="T16" s="22"/>
    </row>
    <row r="17" spans="1:20" x14ac:dyDescent="0.25">
      <c r="A17" s="9" t="s">
        <v>20</v>
      </c>
      <c r="B17" s="9"/>
      <c r="C17" s="9">
        <v>2</v>
      </c>
      <c r="D17" s="9">
        <v>11</v>
      </c>
      <c r="E17" s="9">
        <v>9</v>
      </c>
      <c r="F17" s="9">
        <v>15</v>
      </c>
      <c r="G17" s="9"/>
      <c r="H17" s="7">
        <f t="shared" si="0"/>
        <v>37</v>
      </c>
      <c r="J17" s="9" t="s">
        <v>20</v>
      </c>
      <c r="K17" s="11"/>
      <c r="L17" s="11">
        <v>5.4054054054054057E-2</v>
      </c>
      <c r="M17" s="11">
        <v>0.29729729729729731</v>
      </c>
      <c r="N17" s="11">
        <v>0.24324324324324326</v>
      </c>
      <c r="O17" s="11">
        <v>0.40540540540540543</v>
      </c>
      <c r="P17" s="11"/>
      <c r="R17" s="9" t="s">
        <v>20</v>
      </c>
      <c r="S17" s="14">
        <v>0.59459459459459463</v>
      </c>
      <c r="T17" s="22"/>
    </row>
    <row r="18" spans="1:20" x14ac:dyDescent="0.25">
      <c r="A18" s="9" t="s">
        <v>21</v>
      </c>
      <c r="B18" s="9"/>
      <c r="C18" s="9">
        <v>54</v>
      </c>
      <c r="D18" s="9">
        <v>82</v>
      </c>
      <c r="E18" s="9">
        <v>72</v>
      </c>
      <c r="F18" s="9">
        <v>100</v>
      </c>
      <c r="G18" s="9">
        <v>19</v>
      </c>
      <c r="H18" s="7">
        <f t="shared" si="0"/>
        <v>327</v>
      </c>
      <c r="J18" s="9" t="s">
        <v>21</v>
      </c>
      <c r="K18" s="11"/>
      <c r="L18" s="11">
        <v>0.16513761467889909</v>
      </c>
      <c r="M18" s="11">
        <v>0.25076452599388377</v>
      </c>
      <c r="N18" s="11">
        <v>0.22018348623853212</v>
      </c>
      <c r="O18" s="11">
        <v>0.3058103975535168</v>
      </c>
      <c r="P18" s="11">
        <v>5.8103975535168197E-2</v>
      </c>
      <c r="R18" s="9" t="s">
        <v>21</v>
      </c>
      <c r="S18" s="14">
        <v>0.63608562691131498</v>
      </c>
      <c r="T18" s="22"/>
    </row>
    <row r="19" spans="1:20" x14ac:dyDescent="0.25">
      <c r="A19" s="9" t="s">
        <v>22</v>
      </c>
      <c r="B19" s="9">
        <v>1</v>
      </c>
      <c r="C19" s="9">
        <v>25</v>
      </c>
      <c r="D19" s="9">
        <v>108</v>
      </c>
      <c r="E19" s="9">
        <v>98</v>
      </c>
      <c r="F19" s="9">
        <v>88</v>
      </c>
      <c r="G19" s="9">
        <v>11</v>
      </c>
      <c r="H19" s="7">
        <f t="shared" si="0"/>
        <v>331</v>
      </c>
      <c r="J19" s="9" t="s">
        <v>22</v>
      </c>
      <c r="K19" s="11">
        <v>3.0211480362537764E-3</v>
      </c>
      <c r="L19" s="11">
        <v>7.5528700906344406E-2</v>
      </c>
      <c r="M19" s="11">
        <v>0.32628398791540786</v>
      </c>
      <c r="N19" s="11">
        <v>0.29607250755287007</v>
      </c>
      <c r="O19" s="11">
        <v>0.26586102719033233</v>
      </c>
      <c r="P19" s="11">
        <v>3.3232628398791542E-2</v>
      </c>
      <c r="R19" s="9" t="s">
        <v>22</v>
      </c>
      <c r="S19" s="14">
        <v>0.70090634441087607</v>
      </c>
      <c r="T19" s="22"/>
    </row>
    <row r="20" spans="1:20" x14ac:dyDescent="0.25">
      <c r="A20" s="9" t="s">
        <v>23</v>
      </c>
      <c r="B20" s="9"/>
      <c r="C20" s="9">
        <v>8</v>
      </c>
      <c r="D20" s="9">
        <v>37</v>
      </c>
      <c r="E20" s="9">
        <v>18</v>
      </c>
      <c r="F20" s="9">
        <v>6</v>
      </c>
      <c r="G20" s="9">
        <v>3</v>
      </c>
      <c r="H20" s="7">
        <f t="shared" si="0"/>
        <v>72</v>
      </c>
      <c r="J20" s="9" t="s">
        <v>23</v>
      </c>
      <c r="K20" s="11"/>
      <c r="L20" s="11">
        <v>0.1111111111111111</v>
      </c>
      <c r="M20" s="11">
        <v>0.51388888888888884</v>
      </c>
      <c r="N20" s="11">
        <v>0.25</v>
      </c>
      <c r="O20" s="11">
        <v>8.3333333333333329E-2</v>
      </c>
      <c r="P20" s="11">
        <v>4.1666666666666664E-2</v>
      </c>
      <c r="R20" s="9" t="s">
        <v>23</v>
      </c>
      <c r="S20" s="14">
        <v>0.875</v>
      </c>
      <c r="T20" s="22"/>
    </row>
    <row r="21" spans="1:20" x14ac:dyDescent="0.25">
      <c r="A21" s="9" t="s">
        <v>24</v>
      </c>
      <c r="B21" s="9"/>
      <c r="C21" s="9">
        <v>15</v>
      </c>
      <c r="D21" s="9">
        <v>63</v>
      </c>
      <c r="E21" s="9">
        <v>72</v>
      </c>
      <c r="F21" s="9">
        <v>27</v>
      </c>
      <c r="G21" s="9">
        <v>2</v>
      </c>
      <c r="H21" s="7">
        <f t="shared" si="0"/>
        <v>179</v>
      </c>
      <c r="J21" s="9" t="s">
        <v>24</v>
      </c>
      <c r="K21" s="11"/>
      <c r="L21" s="11">
        <v>8.3798882681564241E-2</v>
      </c>
      <c r="M21" s="11">
        <v>0.35195530726256985</v>
      </c>
      <c r="N21" s="11">
        <v>0.4022346368715084</v>
      </c>
      <c r="O21" s="11">
        <v>0.15083798882681565</v>
      </c>
      <c r="P21" s="11">
        <v>1.11731843575419E-2</v>
      </c>
      <c r="R21" s="9" t="s">
        <v>24</v>
      </c>
      <c r="S21" s="14">
        <v>0.83798882681564246</v>
      </c>
      <c r="T21" s="22"/>
    </row>
    <row r="22" spans="1:20" x14ac:dyDescent="0.25">
      <c r="A22" s="9" t="s">
        <v>25</v>
      </c>
      <c r="B22" s="9"/>
      <c r="C22" s="9">
        <v>45</v>
      </c>
      <c r="D22" s="9">
        <v>74</v>
      </c>
      <c r="E22" s="9">
        <v>46</v>
      </c>
      <c r="F22" s="9">
        <v>18</v>
      </c>
      <c r="G22" s="9">
        <v>6</v>
      </c>
      <c r="H22" s="7">
        <f t="shared" si="0"/>
        <v>189</v>
      </c>
      <c r="J22" s="9" t="s">
        <v>25</v>
      </c>
      <c r="K22" s="11"/>
      <c r="L22" s="11">
        <v>0.23809523809523808</v>
      </c>
      <c r="M22" s="11">
        <v>0.39153439153439151</v>
      </c>
      <c r="N22" s="11">
        <v>0.24338624338624337</v>
      </c>
      <c r="O22" s="11">
        <v>9.5238095238095233E-2</v>
      </c>
      <c r="P22" s="11">
        <v>3.1746031746031744E-2</v>
      </c>
      <c r="R22" s="9" t="s">
        <v>25</v>
      </c>
      <c r="S22" s="14">
        <v>0.87301587301587291</v>
      </c>
      <c r="T22" s="22"/>
    </row>
    <row r="23" spans="1:20" x14ac:dyDescent="0.25">
      <c r="A23" s="9" t="s">
        <v>26</v>
      </c>
      <c r="B23" s="9"/>
      <c r="C23" s="9">
        <v>7</v>
      </c>
      <c r="D23" s="9">
        <v>17</v>
      </c>
      <c r="E23" s="9">
        <v>25</v>
      </c>
      <c r="F23" s="9">
        <v>24</v>
      </c>
      <c r="G23" s="9">
        <v>2</v>
      </c>
      <c r="H23" s="7">
        <f t="shared" si="0"/>
        <v>75</v>
      </c>
      <c r="J23" s="9" t="s">
        <v>26</v>
      </c>
      <c r="K23" s="11"/>
      <c r="L23" s="11">
        <v>9.3333333333333338E-2</v>
      </c>
      <c r="M23" s="11">
        <v>0.22666666666666666</v>
      </c>
      <c r="N23" s="11">
        <v>0.33333333333333331</v>
      </c>
      <c r="O23" s="11">
        <v>0.32</v>
      </c>
      <c r="P23" s="11">
        <v>2.6666666666666668E-2</v>
      </c>
      <c r="R23" s="9" t="s">
        <v>26</v>
      </c>
      <c r="S23" s="14">
        <v>0.65333333333333332</v>
      </c>
      <c r="T23" s="22"/>
    </row>
    <row r="24" spans="1:20" x14ac:dyDescent="0.25">
      <c r="A24" s="9" t="s">
        <v>27</v>
      </c>
      <c r="B24" s="9"/>
      <c r="C24" s="9">
        <v>2</v>
      </c>
      <c r="D24" s="9">
        <v>19</v>
      </c>
      <c r="E24" s="9">
        <v>44</v>
      </c>
      <c r="F24" s="9">
        <v>244</v>
      </c>
      <c r="G24" s="9">
        <v>9</v>
      </c>
      <c r="H24" s="7">
        <f t="shared" si="0"/>
        <v>318</v>
      </c>
      <c r="J24" s="9" t="s">
        <v>27</v>
      </c>
      <c r="K24" s="11"/>
      <c r="L24" s="11">
        <v>6.2893081761006293E-3</v>
      </c>
      <c r="M24" s="11">
        <v>5.9748427672955975E-2</v>
      </c>
      <c r="N24" s="11">
        <v>0.13836477987421383</v>
      </c>
      <c r="O24" s="11">
        <v>0.76729559748427678</v>
      </c>
      <c r="P24" s="11">
        <v>2.8301886792452831E-2</v>
      </c>
      <c r="R24" s="9" t="s">
        <v>27</v>
      </c>
      <c r="S24" s="14">
        <v>0.20440251572327045</v>
      </c>
      <c r="T24" s="22"/>
    </row>
    <row r="25" spans="1:20" x14ac:dyDescent="0.25">
      <c r="A25" s="9" t="s">
        <v>28</v>
      </c>
      <c r="B25" s="9"/>
      <c r="C25" s="9">
        <v>59</v>
      </c>
      <c r="D25" s="9">
        <v>282</v>
      </c>
      <c r="E25" s="9">
        <v>215</v>
      </c>
      <c r="F25" s="9">
        <v>228</v>
      </c>
      <c r="G25" s="9">
        <v>13</v>
      </c>
      <c r="H25" s="7">
        <f t="shared" si="0"/>
        <v>797</v>
      </c>
      <c r="J25" s="9" t="s">
        <v>28</v>
      </c>
      <c r="K25" s="11"/>
      <c r="L25" s="11">
        <v>7.4027603513174403E-2</v>
      </c>
      <c r="M25" s="11">
        <v>0.35382685069008785</v>
      </c>
      <c r="N25" s="11">
        <v>0.2697616060225847</v>
      </c>
      <c r="O25" s="11">
        <v>0.28607277289836891</v>
      </c>
      <c r="P25" s="11">
        <v>1.631116687578419E-2</v>
      </c>
      <c r="R25" s="9" t="s">
        <v>28</v>
      </c>
      <c r="S25" s="14">
        <v>0.69761606022584699</v>
      </c>
      <c r="T25" s="22"/>
    </row>
    <row r="26" spans="1:20" x14ac:dyDescent="0.25">
      <c r="A26" s="9" t="s">
        <v>29</v>
      </c>
      <c r="B26" s="9"/>
      <c r="C26" s="9">
        <v>77</v>
      </c>
      <c r="D26" s="9">
        <v>92</v>
      </c>
      <c r="E26" s="9">
        <v>86</v>
      </c>
      <c r="F26" s="9">
        <v>70</v>
      </c>
      <c r="G26" s="9">
        <v>14</v>
      </c>
      <c r="H26" s="7">
        <f t="shared" si="0"/>
        <v>339</v>
      </c>
      <c r="J26" s="9" t="s">
        <v>29</v>
      </c>
      <c r="K26" s="11"/>
      <c r="L26" s="11">
        <v>0.22713864306784662</v>
      </c>
      <c r="M26" s="11">
        <v>0.27138643067846607</v>
      </c>
      <c r="N26" s="11">
        <v>0.25368731563421831</v>
      </c>
      <c r="O26" s="11">
        <v>0.20648967551622419</v>
      </c>
      <c r="P26" s="11">
        <v>4.1297935103244837E-2</v>
      </c>
      <c r="R26" s="9" t="s">
        <v>29</v>
      </c>
      <c r="S26" s="14">
        <v>0.75221238938053103</v>
      </c>
      <c r="T26" s="22"/>
    </row>
    <row r="27" spans="1:20" x14ac:dyDescent="0.25">
      <c r="A27" s="9" t="s">
        <v>30</v>
      </c>
      <c r="B27" s="9"/>
      <c r="C27" s="9">
        <v>51</v>
      </c>
      <c r="D27" s="9">
        <v>172</v>
      </c>
      <c r="E27" s="9">
        <v>143</v>
      </c>
      <c r="F27" s="9">
        <v>174</v>
      </c>
      <c r="G27" s="9">
        <v>55</v>
      </c>
      <c r="H27" s="7">
        <f t="shared" si="0"/>
        <v>595</v>
      </c>
      <c r="J27" s="9" t="s">
        <v>30</v>
      </c>
      <c r="K27" s="11"/>
      <c r="L27" s="11">
        <v>8.5714285714285715E-2</v>
      </c>
      <c r="M27" s="11">
        <v>0.28907563025210087</v>
      </c>
      <c r="N27" s="11">
        <v>0.24033613445378152</v>
      </c>
      <c r="O27" s="11">
        <v>0.29243697478991598</v>
      </c>
      <c r="P27" s="11">
        <v>9.2436974789915971E-2</v>
      </c>
      <c r="R27" s="9" t="s">
        <v>30</v>
      </c>
      <c r="S27" s="14">
        <v>0.6151260504201681</v>
      </c>
      <c r="T27" s="22"/>
    </row>
    <row r="28" spans="1:20" x14ac:dyDescent="0.25">
      <c r="A28" s="9" t="s">
        <v>31</v>
      </c>
      <c r="B28" s="9"/>
      <c r="C28" s="9">
        <v>12</v>
      </c>
      <c r="D28" s="9">
        <v>38</v>
      </c>
      <c r="E28" s="9">
        <v>23</v>
      </c>
      <c r="F28" s="9">
        <v>13</v>
      </c>
      <c r="G28" s="9">
        <v>6</v>
      </c>
      <c r="H28" s="7">
        <f t="shared" si="0"/>
        <v>92</v>
      </c>
      <c r="J28" s="9" t="s">
        <v>31</v>
      </c>
      <c r="K28" s="11"/>
      <c r="L28" s="11">
        <v>0.13043478260869565</v>
      </c>
      <c r="M28" s="11">
        <v>0.41304347826086957</v>
      </c>
      <c r="N28" s="11">
        <v>0.25</v>
      </c>
      <c r="O28" s="11">
        <v>0.14130434782608695</v>
      </c>
      <c r="P28" s="11">
        <v>6.5217391304347824E-2</v>
      </c>
      <c r="R28" s="9" t="s">
        <v>31</v>
      </c>
      <c r="S28" s="14">
        <v>0.79347826086956519</v>
      </c>
      <c r="T28" s="22"/>
    </row>
    <row r="29" spans="1:20" x14ac:dyDescent="0.25">
      <c r="A29" s="9" t="s">
        <v>32</v>
      </c>
      <c r="B29" s="9"/>
      <c r="C29" s="9">
        <v>5</v>
      </c>
      <c r="D29" s="9">
        <v>14</v>
      </c>
      <c r="E29" s="9">
        <v>8</v>
      </c>
      <c r="F29" s="9">
        <v>7</v>
      </c>
      <c r="G29" s="9">
        <v>1</v>
      </c>
      <c r="H29" s="7">
        <f t="shared" si="0"/>
        <v>35</v>
      </c>
      <c r="J29" s="9" t="s">
        <v>32</v>
      </c>
      <c r="K29" s="11"/>
      <c r="L29" s="11">
        <v>0.14285714285714285</v>
      </c>
      <c r="M29" s="11">
        <v>0.4</v>
      </c>
      <c r="N29" s="11">
        <v>0.22857142857142856</v>
      </c>
      <c r="O29" s="11">
        <v>0.2</v>
      </c>
      <c r="P29" s="11">
        <v>2.8571428571428571E-2</v>
      </c>
      <c r="R29" s="9" t="s">
        <v>32</v>
      </c>
      <c r="S29" s="14">
        <v>0.77142857142857146</v>
      </c>
      <c r="T29" s="22"/>
    </row>
    <row r="30" spans="1:20" x14ac:dyDescent="0.25">
      <c r="A30" s="9" t="s">
        <v>33</v>
      </c>
      <c r="B30" s="9"/>
      <c r="C30" s="9">
        <v>101</v>
      </c>
      <c r="D30" s="9">
        <v>305</v>
      </c>
      <c r="E30" s="9">
        <v>255</v>
      </c>
      <c r="F30" s="9">
        <v>197</v>
      </c>
      <c r="G30" s="9">
        <v>44</v>
      </c>
      <c r="H30" s="7">
        <f t="shared" si="0"/>
        <v>902</v>
      </c>
      <c r="J30" s="9" t="s">
        <v>33</v>
      </c>
      <c r="K30" s="11"/>
      <c r="L30" s="11">
        <v>0.11197339246119734</v>
      </c>
      <c r="M30" s="11">
        <v>0.33813747228381374</v>
      </c>
      <c r="N30" s="11">
        <v>0.28270509977827052</v>
      </c>
      <c r="O30" s="11">
        <v>0.21840354767184036</v>
      </c>
      <c r="P30" s="11">
        <v>4.878048780487805E-2</v>
      </c>
      <c r="R30" s="9" t="s">
        <v>33</v>
      </c>
      <c r="S30" s="14">
        <v>0.73281596452328157</v>
      </c>
      <c r="T30" s="22"/>
    </row>
    <row r="31" spans="1:20" x14ac:dyDescent="0.25">
      <c r="A31" s="9" t="s">
        <v>34</v>
      </c>
      <c r="B31" s="9"/>
      <c r="C31" s="9">
        <v>27</v>
      </c>
      <c r="D31" s="9">
        <v>239</v>
      </c>
      <c r="E31" s="9">
        <v>290</v>
      </c>
      <c r="F31" s="9">
        <v>215</v>
      </c>
      <c r="G31" s="9">
        <v>28</v>
      </c>
      <c r="H31" s="7">
        <f t="shared" si="0"/>
        <v>799</v>
      </c>
      <c r="J31" s="9" t="s">
        <v>34</v>
      </c>
      <c r="K31" s="11"/>
      <c r="L31" s="11">
        <v>3.3792240300375469E-2</v>
      </c>
      <c r="M31" s="11">
        <v>0.29912390488110135</v>
      </c>
      <c r="N31" s="11">
        <v>0.36295369211514394</v>
      </c>
      <c r="O31" s="11">
        <v>0.2690863579474343</v>
      </c>
      <c r="P31" s="11">
        <v>3.5043804755944929E-2</v>
      </c>
      <c r="R31" s="9" t="s">
        <v>34</v>
      </c>
      <c r="S31" s="14">
        <v>0.69586983729662077</v>
      </c>
      <c r="T31" s="22"/>
    </row>
    <row r="32" spans="1:20" x14ac:dyDescent="0.25">
      <c r="A32" s="9" t="s">
        <v>35</v>
      </c>
      <c r="B32" s="9"/>
      <c r="C32" s="9">
        <v>5</v>
      </c>
      <c r="D32" s="9">
        <v>32</v>
      </c>
      <c r="E32" s="9">
        <v>39</v>
      </c>
      <c r="F32" s="9">
        <v>25</v>
      </c>
      <c r="G32" s="9">
        <v>2</v>
      </c>
      <c r="H32" s="7">
        <f t="shared" si="0"/>
        <v>103</v>
      </c>
      <c r="J32" s="9" t="s">
        <v>35</v>
      </c>
      <c r="K32" s="11"/>
      <c r="L32" s="11">
        <v>4.8543689320388349E-2</v>
      </c>
      <c r="M32" s="11">
        <v>0.31067961165048541</v>
      </c>
      <c r="N32" s="11">
        <v>0.37864077669902912</v>
      </c>
      <c r="O32" s="11">
        <v>0.24271844660194175</v>
      </c>
      <c r="P32" s="11">
        <v>1.9417475728155338E-2</v>
      </c>
      <c r="R32" s="9" t="s">
        <v>35</v>
      </c>
      <c r="S32" s="14">
        <v>0.73786407766990281</v>
      </c>
      <c r="T32" s="22"/>
    </row>
    <row r="33" spans="1:20" x14ac:dyDescent="0.25">
      <c r="A33" s="9" t="s">
        <v>36</v>
      </c>
      <c r="B33" s="9"/>
      <c r="C33" s="9">
        <v>59</v>
      </c>
      <c r="D33" s="9">
        <v>137</v>
      </c>
      <c r="E33" s="9">
        <v>60</v>
      </c>
      <c r="F33" s="9">
        <v>22</v>
      </c>
      <c r="G33" s="9">
        <v>4</v>
      </c>
      <c r="H33" s="7">
        <f t="shared" si="0"/>
        <v>282</v>
      </c>
      <c r="J33" s="9" t="s">
        <v>36</v>
      </c>
      <c r="K33" s="11"/>
      <c r="L33" s="11">
        <v>0.20921985815602837</v>
      </c>
      <c r="M33" s="11">
        <v>0.48581560283687941</v>
      </c>
      <c r="N33" s="11">
        <v>0.21276595744680851</v>
      </c>
      <c r="O33" s="11">
        <v>7.8014184397163122E-2</v>
      </c>
      <c r="P33" s="11">
        <v>1.4184397163120567E-2</v>
      </c>
      <c r="R33" s="9" t="s">
        <v>36</v>
      </c>
      <c r="S33" s="14">
        <v>0.90780141843971629</v>
      </c>
      <c r="T33" s="22"/>
    </row>
    <row r="34" spans="1:20" x14ac:dyDescent="0.25">
      <c r="A34" s="9" t="s">
        <v>37</v>
      </c>
      <c r="B34" s="9"/>
      <c r="C34" s="9">
        <v>10</v>
      </c>
      <c r="D34" s="9">
        <v>31</v>
      </c>
      <c r="E34" s="9">
        <v>28</v>
      </c>
      <c r="F34" s="9">
        <v>20</v>
      </c>
      <c r="G34" s="9">
        <v>2</v>
      </c>
      <c r="H34" s="7">
        <f t="shared" si="0"/>
        <v>91</v>
      </c>
      <c r="J34" s="9" t="s">
        <v>37</v>
      </c>
      <c r="K34" s="11"/>
      <c r="L34" s="11">
        <v>0.10989010989010989</v>
      </c>
      <c r="M34" s="11">
        <v>0.34065934065934067</v>
      </c>
      <c r="N34" s="11">
        <v>0.30769230769230771</v>
      </c>
      <c r="O34" s="11">
        <v>0.21978021978021978</v>
      </c>
      <c r="P34" s="11">
        <v>2.197802197802198E-2</v>
      </c>
      <c r="R34" s="9" t="s">
        <v>37</v>
      </c>
      <c r="S34" s="14">
        <v>0.75824175824175821</v>
      </c>
      <c r="T34" s="22"/>
    </row>
    <row r="35" spans="1:20" x14ac:dyDescent="0.25">
      <c r="A35" s="9" t="s">
        <v>38</v>
      </c>
      <c r="B35" s="9"/>
      <c r="C35" s="9">
        <v>10</v>
      </c>
      <c r="D35" s="9">
        <v>38</v>
      </c>
      <c r="E35" s="9">
        <v>63</v>
      </c>
      <c r="F35" s="9">
        <v>80</v>
      </c>
      <c r="G35" s="9">
        <v>6</v>
      </c>
      <c r="H35" s="7">
        <f t="shared" si="0"/>
        <v>197</v>
      </c>
      <c r="J35" s="9" t="s">
        <v>38</v>
      </c>
      <c r="K35" s="11"/>
      <c r="L35" s="11">
        <v>5.0761421319796954E-2</v>
      </c>
      <c r="M35" s="11">
        <v>0.19289340101522842</v>
      </c>
      <c r="N35" s="11">
        <v>0.31979695431472083</v>
      </c>
      <c r="O35" s="11">
        <v>0.40609137055837563</v>
      </c>
      <c r="P35" s="11">
        <v>3.0456852791878174E-2</v>
      </c>
      <c r="R35" s="9" t="s">
        <v>38</v>
      </c>
      <c r="S35" s="14">
        <v>0.56345177664974622</v>
      </c>
      <c r="T35" s="22"/>
    </row>
    <row r="36" spans="1:20" x14ac:dyDescent="0.25">
      <c r="A36" s="9" t="s">
        <v>39</v>
      </c>
      <c r="B36" s="9"/>
      <c r="C36" s="9">
        <v>17</v>
      </c>
      <c r="D36" s="9">
        <v>48</v>
      </c>
      <c r="E36" s="9">
        <v>39</v>
      </c>
      <c r="F36" s="9">
        <v>21</v>
      </c>
      <c r="G36" s="9">
        <v>5</v>
      </c>
      <c r="H36" s="7">
        <f t="shared" si="0"/>
        <v>130</v>
      </c>
      <c r="J36" s="9" t="s">
        <v>39</v>
      </c>
      <c r="K36" s="11"/>
      <c r="L36" s="11">
        <v>0.13076923076923078</v>
      </c>
      <c r="M36" s="11">
        <v>0.36923076923076925</v>
      </c>
      <c r="N36" s="11">
        <v>0.3</v>
      </c>
      <c r="O36" s="11">
        <v>0.16153846153846155</v>
      </c>
      <c r="P36" s="11">
        <v>3.8461538461538464E-2</v>
      </c>
      <c r="R36" s="9" t="s">
        <v>39</v>
      </c>
      <c r="S36" s="14">
        <v>0.8</v>
      </c>
      <c r="T36" s="22"/>
    </row>
    <row r="37" spans="1:20" x14ac:dyDescent="0.25">
      <c r="A37" s="9" t="s">
        <v>40</v>
      </c>
      <c r="B37" s="9"/>
      <c r="C37" s="9">
        <v>47</v>
      </c>
      <c r="D37" s="9">
        <v>134</v>
      </c>
      <c r="E37" s="9">
        <v>64</v>
      </c>
      <c r="F37" s="9">
        <v>21</v>
      </c>
      <c r="G37" s="9">
        <v>5</v>
      </c>
      <c r="H37" s="7">
        <f t="shared" si="0"/>
        <v>271</v>
      </c>
      <c r="J37" s="9" t="s">
        <v>40</v>
      </c>
      <c r="K37" s="11"/>
      <c r="L37" s="11">
        <v>0.17343173431734318</v>
      </c>
      <c r="M37" s="11">
        <v>0.49446494464944651</v>
      </c>
      <c r="N37" s="11">
        <v>0.23616236162361623</v>
      </c>
      <c r="O37" s="11">
        <v>7.7490774907749083E-2</v>
      </c>
      <c r="P37" s="11">
        <v>1.8450184501845018E-2</v>
      </c>
      <c r="R37" s="9" t="s">
        <v>40</v>
      </c>
      <c r="S37" s="14">
        <v>0.90405904059040598</v>
      </c>
      <c r="T37" s="22"/>
    </row>
    <row r="38" spans="1:20" x14ac:dyDescent="0.25">
      <c r="A38" s="9" t="s">
        <v>41</v>
      </c>
      <c r="B38" s="9"/>
      <c r="C38" s="9">
        <v>120</v>
      </c>
      <c r="D38" s="9">
        <v>302</v>
      </c>
      <c r="E38" s="9">
        <v>255</v>
      </c>
      <c r="F38" s="9">
        <v>213</v>
      </c>
      <c r="G38" s="9">
        <v>51</v>
      </c>
      <c r="H38" s="7">
        <f t="shared" si="0"/>
        <v>941</v>
      </c>
      <c r="J38" s="9" t="s">
        <v>41</v>
      </c>
      <c r="K38" s="11"/>
      <c r="L38" s="11">
        <v>0.1275239107332625</v>
      </c>
      <c r="M38" s="11">
        <v>0.32093517534537724</v>
      </c>
      <c r="N38" s="11">
        <v>0.27098831030818277</v>
      </c>
      <c r="O38" s="11">
        <v>0.2263549415515409</v>
      </c>
      <c r="P38" s="11">
        <v>5.4197662061636558E-2</v>
      </c>
      <c r="R38" s="9" t="s">
        <v>41</v>
      </c>
      <c r="S38" s="14">
        <v>0.71944739638682242</v>
      </c>
      <c r="T38" s="22"/>
    </row>
    <row r="39" spans="1:20" x14ac:dyDescent="0.25">
      <c r="A39" s="7"/>
      <c r="B39" s="7">
        <f>SUM(B3:B38)</f>
        <v>2</v>
      </c>
      <c r="C39" s="7">
        <f t="shared" ref="C39:G39" si="1">SUM(C3:C38)</f>
        <v>1294</v>
      </c>
      <c r="D39" s="7">
        <f t="shared" si="1"/>
        <v>3802</v>
      </c>
      <c r="E39" s="7">
        <f t="shared" si="1"/>
        <v>3432</v>
      </c>
      <c r="F39" s="7">
        <f t="shared" si="1"/>
        <v>3346</v>
      </c>
      <c r="G39" s="7">
        <f t="shared" si="1"/>
        <v>642</v>
      </c>
      <c r="H39" s="7">
        <f>SUM(B3:G38)</f>
        <v>12518</v>
      </c>
      <c r="J39" s="7"/>
      <c r="K39" s="11">
        <v>1.5976993129892953E-4</v>
      </c>
      <c r="L39" s="11">
        <v>0.10337114555040741</v>
      </c>
      <c r="M39" s="11">
        <v>0.30372263939926508</v>
      </c>
      <c r="N39" s="11">
        <v>0.27416520210896311</v>
      </c>
      <c r="O39" s="11">
        <v>0.26729509506310911</v>
      </c>
      <c r="P39" s="11">
        <v>5.1286147946956386E-2</v>
      </c>
      <c r="R39" s="10" t="s">
        <v>62</v>
      </c>
      <c r="S39" s="14">
        <v>0.68141875698993459</v>
      </c>
    </row>
  </sheetData>
  <sortState ref="R3:S39">
    <sortCondition ref="R3:R39"/>
  </sortState>
  <mergeCells count="3">
    <mergeCell ref="A1:H1"/>
    <mergeCell ref="J1:P1"/>
    <mergeCell ref="R1:S1"/>
  </mergeCells>
  <pageMargins left="0.7" right="0.7" top="0.75" bottom="0.75" header="0.3" footer="0.3"/>
  <ignoredErrors>
    <ignoredError sqref="A3:A38 J3:J38 R3:R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codigos</vt:lpstr>
      <vt:lpstr>Situación administrativa</vt:lpstr>
      <vt:lpstr>Ministerio</vt:lpstr>
      <vt:lpstr>Niveles</vt:lpstr>
      <vt:lpstr>Grado consolidado</vt:lpstr>
      <vt:lpstr>Edades</vt:lpstr>
      <vt:lpstr>Piramide edades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2020-03-05T01:06:33Z</dcterms:modified>
</cp:coreProperties>
</file>